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бреси" sheetId="1" r:id="rId1"/>
  </sheets>
  <definedNames>
    <definedName name="_xlnm.Print_Area" localSheetId="0">'Ибреси'!$A$1:$F$231</definedName>
  </definedNames>
  <calcPr fullCalcOnLoad="1"/>
</workbook>
</file>

<file path=xl/sharedStrings.xml><?xml version="1.0" encoding="utf-8"?>
<sst xmlns="http://schemas.openxmlformats.org/spreadsheetml/2006/main" count="490" uniqueCount="289">
  <si>
    <t xml:space="preserve">Рассмотрен на заседании наблюдательного совета </t>
  </si>
  <si>
    <t>СОГЛАСОВАНО</t>
  </si>
  <si>
    <r>
      <rPr>
        <sz val="12"/>
        <rFont val="Times New Roman"/>
        <family val="1"/>
      </rPr>
      <t>Протокол заседания № ____  
от "</t>
    </r>
    <r>
      <rPr>
        <u val="single"/>
        <sz val="12"/>
        <rFont val="Times New Roman"/>
        <family val="1"/>
      </rPr>
      <t>28</t>
    </r>
    <r>
      <rPr>
        <sz val="12"/>
        <rFont val="Times New Roman"/>
        <family val="1"/>
      </rPr>
      <t xml:space="preserve">" </t>
    </r>
    <r>
      <rPr>
        <u val="single"/>
        <sz val="12"/>
        <rFont val="Times New Roman"/>
        <family val="1"/>
      </rPr>
      <t>апрел</t>
    </r>
    <r>
      <rPr>
        <sz val="12"/>
        <rFont val="Times New Roman"/>
        <family val="1"/>
      </rPr>
      <t>я 20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г.</t>
    </r>
  </si>
  <si>
    <t xml:space="preserve">Министр цифрового развития, информационной политики и массовых коммуникаций Чувашской Республики </t>
  </si>
  <si>
    <t>Председатель наблюдательного совета</t>
  </si>
  <si>
    <t>М. В. Анисимов</t>
  </si>
  <si>
    <t xml:space="preserve">         (подпись)         </t>
  </si>
  <si>
    <t>(расшифровка подписи)</t>
  </si>
  <si>
    <t>А.Е. Краснова</t>
  </si>
  <si>
    <t xml:space="preserve">  (подпись)</t>
  </si>
  <si>
    <t xml:space="preserve"> (расшифровка подписи) </t>
  </si>
  <si>
    <t>" _____ "</t>
  </si>
  <si>
    <t xml:space="preserve">       _____________2020 г. </t>
  </si>
  <si>
    <t xml:space="preserve">Отчет о результатах деятельности </t>
  </si>
  <si>
    <t>Автономное учреждение Чувашской Республики «Редакция Ибресинской районной газеты «Çĕнтерÿшĕн»          
(«За победу») Министерства цифрового развития, информационной политики и массовых коммуникаций Чувашской Республики</t>
  </si>
  <si>
    <t xml:space="preserve">        (наименование автономного учреждения Чувашской Республики)</t>
  </si>
  <si>
    <t>подведомственного Министерству цифрового развития, информационной политики и массовых коммуникаций Чувашской Республики и об использовании закрепленного за ним государственного имущества</t>
  </si>
  <si>
    <t>за 2019 год</t>
  </si>
  <si>
    <t xml:space="preserve">   </t>
  </si>
  <si>
    <t>1. Общие сведения об учреждении</t>
  </si>
  <si>
    <t>1.1. Общие сведения</t>
  </si>
  <si>
    <t>1.</t>
  </si>
  <si>
    <t>Полное  наименование учреждения</t>
  </si>
  <si>
    <t>автономное учреждение Чувашской Республики «Редакция Ибресинской районной газеты «Çĕнтерÿшĕн» («За победу») Министерства цифрового развития,  информационной политики и массовых коммуникаций Чувашской Республики</t>
  </si>
  <si>
    <t>2.</t>
  </si>
  <si>
    <t>Сокращенное наименование учреждения</t>
  </si>
  <si>
    <t>АУ «Редакция Ибресинской районной газеты «Çĕнтерÿшĕн» («За победу») Мининформполитики Чувашии</t>
  </si>
  <si>
    <t>3.</t>
  </si>
  <si>
    <t xml:space="preserve">Дата государственной регистрации </t>
  </si>
  <si>
    <t>4.</t>
  </si>
  <si>
    <t>ОГРН</t>
  </si>
  <si>
    <t>1022102030081</t>
  </si>
  <si>
    <t>5.</t>
  </si>
  <si>
    <t>ИНН/КПП</t>
  </si>
  <si>
    <t>2105000040/210501001</t>
  </si>
  <si>
    <t>6.</t>
  </si>
  <si>
    <t>Регистрирующий орган</t>
  </si>
  <si>
    <t>Межрайонная инспекция Федеральной налоговой службы № 3 по Чувашской Республике</t>
  </si>
  <si>
    <t>7.</t>
  </si>
  <si>
    <t>Код по ОКПО</t>
  </si>
  <si>
    <t>8.</t>
  </si>
  <si>
    <t>Код по ОКВЭД</t>
  </si>
  <si>
    <t>58.13</t>
  </si>
  <si>
    <t>9.</t>
  </si>
  <si>
    <t>Юридический адрес учреждения</t>
  </si>
  <si>
    <t xml:space="preserve">429700, Чувашская Республика, п. Ибреси, 
ул. Садовая, д. 6 </t>
  </si>
  <si>
    <t>10.</t>
  </si>
  <si>
    <t>Телефон (факс)</t>
  </si>
  <si>
    <t>8 (83538) 2-11-92</t>
  </si>
  <si>
    <t>11.</t>
  </si>
  <si>
    <t>Адрес электронной почты</t>
  </si>
  <si>
    <t>ibresi@press.cap.ru</t>
  </si>
  <si>
    <t>12.</t>
  </si>
  <si>
    <t>Учредитель</t>
  </si>
  <si>
    <t>Министерство цифрового развития, информационной политики и массовых коммуникаций Чувашской Республики</t>
  </si>
  <si>
    <t>1.2. Исчерпывающий перечень видов деятельности (с указанием основных видов деятельности и иных видов деятельности, не являющихся основными), кторые учреждение вправе осуществлять в соответствии с его учредительными документами</t>
  </si>
  <si>
    <t>№ 
п/п</t>
  </si>
  <si>
    <t>Вид деятельности</t>
  </si>
  <si>
    <t xml:space="preserve">1. Основные виды деятельности </t>
  </si>
  <si>
    <t>Издательская и полиграфическая деятельность, тиражирование записанных носителей информации:</t>
  </si>
  <si>
    <t>1.1.</t>
  </si>
  <si>
    <t>Издание газет</t>
  </si>
  <si>
    <t>1.2.</t>
  </si>
  <si>
    <t>Полиграфическая деятельность и предоставление услуг в этой области</t>
  </si>
  <si>
    <t>Поиск и сбор информации о деятельности органов государственной власти и местного самоуправления, общественных объединений в различных сферах общественной, политической и экономической жизни в установленном законом порядке для публикации в газете</t>
  </si>
  <si>
    <t>2. Иные виды деятельности, не являющиеся основными</t>
  </si>
  <si>
    <t>Оказание информационных и рекламных услуг юридическим и физическим лицам</t>
  </si>
  <si>
    <t>Производство и реализация полиграфической продукции, копировально-множительные, переплетные, брошюровочные работы, оказываемые юридическим и физическим лицам</t>
  </si>
  <si>
    <t>Распространение через почту, альтернативным способом, через киоски и реализация газет, вкладышей и приложений к ним</t>
  </si>
  <si>
    <t>Розничная торговля книгами, журналами, газетами, писчебумажными и канцелярскими товарами</t>
  </si>
  <si>
    <t>Оказание услуг по техническому оформлению работ (ксерокопирование, сканирование, перенос информации на электронные носители, фотосъемка, распечатка, тиражирование, выполнение машинописных работ)</t>
  </si>
  <si>
    <t>Предоставление в аренду (прокат) движимого имущества и объектов основных средств</t>
  </si>
  <si>
    <t>1.3. Перечень услуг (работ), которые оказываются потребителям за плату  в случаях,  предусмотренных  нормативными  правовыми (правовыми)  актами  с указанием потребителей указанных услуг (работ)</t>
  </si>
  <si>
    <t>Наименование услуги (работы)</t>
  </si>
  <si>
    <t>Категория потребителей услуги (работы)</t>
  </si>
  <si>
    <t>Издание, распространение через почту, альтернативным способом в Учреждении, через киоски и реализация газеты</t>
  </si>
  <si>
    <t>юридические и физические лица</t>
  </si>
  <si>
    <t>1.4. Перечень  документов,  на  основании которых учреждение осуществляет деятельность</t>
  </si>
  <si>
    <t xml:space="preserve">Наименование документа
</t>
  </si>
  <si>
    <t xml:space="preserve">Номер </t>
  </si>
  <si>
    <t>Дата выдачи</t>
  </si>
  <si>
    <t>Срок действия</t>
  </si>
  <si>
    <t>Устав автономного учреждения Чувашской Республики «Редакция Ибресинской районной газеты «Çĕнтерÿшĕн» («За победу») Министерства цифрового развития,  информационной политики и массовых коммуникаций Чувашской Республики, утвержденный приказом Министерства цифрового развития,  информационной политики и массовых коммуникаций Чувашской Республики  от 14.09.2018 № 68 и согласованный распоряжением Министерства юстиции и имущественных отношений Чувашской Республики от 11.09.2018 г.  № 722-р</t>
  </si>
  <si>
    <t>-</t>
  </si>
  <si>
    <t>бессрочно</t>
  </si>
  <si>
    <t xml:space="preserve">Свидетельство о постановке на учет российской организации в налоговом органе по месту ее нахождения </t>
  </si>
  <si>
    <t xml:space="preserve">Свидетельство о внесении записи в Единый государственный реестр юридических лиц </t>
  </si>
  <si>
    <t>2182130247033</t>
  </si>
  <si>
    <t>Свидетельство о регистрации средства массовой информации «Çĕнтерÿшĕн» («За победу»)</t>
  </si>
  <si>
    <t xml:space="preserve"> ПИ № ТУ21-00223 </t>
  </si>
  <si>
    <t xml:space="preserve">1.5. Количество штатных единиц учреждения </t>
  </si>
  <si>
    <t>Наименование показателя</t>
  </si>
  <si>
    <t>на начало 
отчетного года</t>
  </si>
  <si>
    <t>на конец 
отчетного года</t>
  </si>
  <si>
    <t>Штатная численность, единиц</t>
  </si>
  <si>
    <t xml:space="preserve">Фактическая численность, единиц
</t>
  </si>
  <si>
    <t xml:space="preserve">Квалификация сотрудников учреждения, человек
</t>
  </si>
  <si>
    <t>3.1.</t>
  </si>
  <si>
    <t>количество работников, имеющих ученую степень</t>
  </si>
  <si>
    <t>3.2.</t>
  </si>
  <si>
    <t>количество работников, имеющих высшее профессиональное образование</t>
  </si>
  <si>
    <t>3.3.</t>
  </si>
  <si>
    <t>количество работников, имеющих среднее профессиональное образование</t>
  </si>
  <si>
    <t>3.4.</t>
  </si>
  <si>
    <t>количество работников, не имеющих профессионального образования</t>
  </si>
  <si>
    <t>Причины приведшие к изменению количества штатных единиц</t>
  </si>
  <si>
    <t>Средняя заработная плата сотрудников учреждения, рублей</t>
  </si>
  <si>
    <t xml:space="preserve">1.6. Состав наблюдательного совета учреждения </t>
  </si>
  <si>
    <t>Фамилия, имя, отчество</t>
  </si>
  <si>
    <t>Должность</t>
  </si>
  <si>
    <t>Краснова Анна Евгеньевна</t>
  </si>
  <si>
    <t>заместитель начальника отдела по работе со средствами массовой информации Министерства цифрового развития, информационной политики и массовых коммуникаций Чувашской Республики (председатель);</t>
  </si>
  <si>
    <t>Петрова Инесса Валерьевна</t>
  </si>
  <si>
    <t>менеджер автономного учреждения Чувашской Республики «Редакция Ибресинской районной газеты «Çĕнтерÿшĕн» («За победу») Министерства цифрового развития, информационной политики и массовых коммуникаций Чувашской Республики (секретарь);</t>
  </si>
  <si>
    <t>Комиссаров Валерий Петрович</t>
  </si>
  <si>
    <t>председатель региональной общественной организации «Союз журналистов Чувашской Республики»;</t>
  </si>
  <si>
    <t>Быкова Светлана Валентиновна</t>
  </si>
  <si>
    <t>шеф-редактор автономного учреждения Чувашской Республики «Редакция Ибресинской районной газеты «Çĕнтерÿшĕн» («За победу») Министерства цифрового развития, информационной политики и массовых коммуникаций Чувашской Республики;</t>
  </si>
  <si>
    <t>Павлов Сергей Лукьянович</t>
  </si>
  <si>
    <t>заместитель председателя правления общественной организации «Союз профессиональных писателей Чувашской Республики»;</t>
  </si>
  <si>
    <t>Шмакаева Галина Мефодьевна</t>
  </si>
  <si>
    <t>главный специалист-эксперт отдела по работе с государственными учреждениями Министерства экономического развития и имущественных отношений Чувашской Республики.</t>
  </si>
  <si>
    <t>2. Результат деятельности учреждения</t>
  </si>
  <si>
    <t>2.1. Изменение (увеличение, уменьшение) балансовой (остаточной) стоимости нефинансовых активов относительно предыдущего отчетного года</t>
  </si>
  <si>
    <t>На начало отчетного года, 
тыс рублей</t>
  </si>
  <si>
    <t>На конец отчетного года,
тыс рублей</t>
  </si>
  <si>
    <t>Изменение</t>
  </si>
  <si>
    <t xml:space="preserve"> тыс. рублей</t>
  </si>
  <si>
    <t xml:space="preserve"> %</t>
  </si>
  <si>
    <t>5
(гр. 4 - гр. 3)</t>
  </si>
  <si>
    <t>6
((гр. 4 - гр. 3)/гр. 3*100)</t>
  </si>
  <si>
    <t>Балансовая стоимость нефинансовых активов</t>
  </si>
  <si>
    <t>Остаточная стоимость нефинансовых активов</t>
  </si>
  <si>
    <t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</si>
  <si>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тыс. рублей</t>
  </si>
  <si>
    <t>2.3. 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учреждения,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</si>
  <si>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На начало отчетного года,
тыс. рублей</t>
  </si>
  <si>
    <t>На конец отчетного года,
тыс. рублей</t>
  </si>
  <si>
    <t>Изменение,
тыс. рублей</t>
  </si>
  <si>
    <t>Изменение, 
%</t>
  </si>
  <si>
    <t>6
((гр. 4 - гр. 3)/ 
гр. 3*100)</t>
  </si>
  <si>
    <r>
      <rPr>
        <b/>
        <sz val="12"/>
        <rFont val="Times New Roman"/>
        <family val="1"/>
      </rPr>
      <t xml:space="preserve">Дебиторская задолженность учреждения,
</t>
    </r>
    <r>
      <rPr>
        <sz val="10"/>
        <rFont val="Times New Roman"/>
        <family val="1"/>
      </rPr>
      <t>в том числе:</t>
    </r>
  </si>
  <si>
    <t>по расчетам по доходам</t>
  </si>
  <si>
    <t>по доходам будущих периодов</t>
  </si>
  <si>
    <t>1.3.</t>
  </si>
  <si>
    <t>по выданным авансам на услуги связи</t>
  </si>
  <si>
    <t>1.4</t>
  </si>
  <si>
    <t>по выданным авансам на транспортные расходы</t>
  </si>
  <si>
    <t>1.5</t>
  </si>
  <si>
    <t>по выданным авансам на коммунальные расходы</t>
  </si>
  <si>
    <t>1.6</t>
  </si>
  <si>
    <t>по выданным авансам на содержание имущества</t>
  </si>
  <si>
    <t>1.7</t>
  </si>
  <si>
    <t>по выданным авансам на прочие услуги</t>
  </si>
  <si>
    <t>1.8</t>
  </si>
  <si>
    <t>по выданным авансам на приобретение материальных запасов</t>
  </si>
  <si>
    <t>1.9</t>
  </si>
  <si>
    <t>по расчетам по платежам в бюджет</t>
  </si>
  <si>
    <t>Просроченная дебиторская задолженность</t>
  </si>
  <si>
    <t>Причины образования просроченной дебиторской задолженности, а также дебиторской задолженности, нереальной к взысканию</t>
  </si>
  <si>
    <t>Кредиторская задолженность,
в том числе:</t>
  </si>
  <si>
    <t>4.1.</t>
  </si>
  <si>
    <t>по заработной плате и по начислениям на выплаты по оплате труда</t>
  </si>
  <si>
    <t>4.2.</t>
  </si>
  <si>
    <t>по оплате услуг связи</t>
  </si>
  <si>
    <t>4.3.</t>
  </si>
  <si>
    <t>по оплате коммунальных услуг</t>
  </si>
  <si>
    <t>4.4.</t>
  </si>
  <si>
    <t>по оплате услуг по содержанию имущества</t>
  </si>
  <si>
    <t>4.5.</t>
  </si>
  <si>
    <t>по оплате прочих услуг</t>
  </si>
  <si>
    <t>4.6.</t>
  </si>
  <si>
    <t>по платежам в бюджет</t>
  </si>
  <si>
    <t>4.7.</t>
  </si>
  <si>
    <t>по приобретению материальных запасов</t>
  </si>
  <si>
    <t>4.8.</t>
  </si>
  <si>
    <t>по приобретению основных средств</t>
  </si>
  <si>
    <t>4.9.</t>
  </si>
  <si>
    <t>по прочим расходам</t>
  </si>
  <si>
    <t>4.10.</t>
  </si>
  <si>
    <t>по прочим расчетам с кредиторами</t>
  </si>
  <si>
    <t>4.11.</t>
  </si>
  <si>
    <t>по доходам</t>
  </si>
  <si>
    <t>Просроченная кредиторская задолженность</t>
  </si>
  <si>
    <t>Причины образования просроченной кредиторской задолженности</t>
  </si>
  <si>
    <t>2.4. Цены (тарифы) на платные услуги (работы), оказываемые потребителям (в динамике в течение отчетного периода)</t>
  </si>
  <si>
    <t>Изменение цены в отчетном периоде, рублей</t>
  </si>
  <si>
    <t>I полугодие</t>
  </si>
  <si>
    <t>II полугодие</t>
  </si>
  <si>
    <t>2.5. Сумма доходов, полученных учреждением от оказания платных услуг (выполнения работ), количество потребителей, воспользовавшихся услугами (работами) учреждения</t>
  </si>
  <si>
    <t>Предыдущий 
год</t>
  </si>
  <si>
    <t>Отчетный 
год</t>
  </si>
  <si>
    <t xml:space="preserve">Суммы доходов, полученных учреждением от оказания платных услуг (выполнения работ), тыс. рублей
</t>
  </si>
  <si>
    <t>Общее количество потребителей, воспользовавшихся услугами (работами) учреждения (в том числе платными для потребителей), человек/организаций</t>
  </si>
  <si>
    <t>2.1.</t>
  </si>
  <si>
    <t>2.2.</t>
  </si>
  <si>
    <t>2.3.</t>
  </si>
  <si>
    <t>Средняя стоимость для потребителей получения услуг (работ) по видам услуг (работ)  (в том числе платных для потребителей), рублей</t>
  </si>
  <si>
    <t>2.6. Количество жалоб потребителей и принятые по результатам их рассмотрения меры</t>
  </si>
  <si>
    <t>Количество жалоб потребителей, единицы</t>
  </si>
  <si>
    <t>Принятые меры по результатам рассмотрения жалоб</t>
  </si>
  <si>
    <t>1</t>
  </si>
  <si>
    <t>2.7. Информация об исполнении государственного задания на оказание государственных услуг (выполнение работ), в том числе по показателям, характеризующим объем и качество государственной услуги</t>
  </si>
  <si>
    <t>Утверждено в государственном задании в отчетном году</t>
  </si>
  <si>
    <t>Исполнено 
за отчетный год</t>
  </si>
  <si>
    <t>Отклонение</t>
  </si>
  <si>
    <t>Причина отклонения</t>
  </si>
  <si>
    <t>Показатели,  характеризующие качество государственной услуги (работы)</t>
  </si>
  <si>
    <t>Осуществление издательской деятельности</t>
  </si>
  <si>
    <t>1.1.1.</t>
  </si>
  <si>
    <t>Отсутствие фактических ошибок по вине учреждения, влекущих опубликование опровержений и поправок</t>
  </si>
  <si>
    <t>1.1.2.</t>
  </si>
  <si>
    <t>Количество критических материалов по актуальным темам</t>
  </si>
  <si>
    <t>Показатели,  характеризующие объем государственной услуги (работы)</t>
  </si>
  <si>
    <t>2.1.1.</t>
  </si>
  <si>
    <t>Количество полос формата А2</t>
  </si>
  <si>
    <t>2.8. Сумма кассовых и плановых поступлений (с учетом возвратов) и выплат (с учетом восстановленных кассовых выплат) в разрезе поступлений и выплат, предусмотренных Планом финансово-хозяйственной деятельности учреждения</t>
  </si>
  <si>
    <t>№ п/п</t>
  </si>
  <si>
    <t>Единица измерения</t>
  </si>
  <si>
    <t>План
(отчетный год)</t>
  </si>
  <si>
    <t>Факт
(отчетный год)</t>
  </si>
  <si>
    <t>% 
исполнения</t>
  </si>
  <si>
    <t>Остаток средств на начало года</t>
  </si>
  <si>
    <t>доходов от оказания платных услуг и от иной приносящей доход деятельности</t>
  </si>
  <si>
    <t>субсидий на выполнение государственного задания</t>
  </si>
  <si>
    <t>субсидий на иные цели</t>
  </si>
  <si>
    <t>Сумма кассовых и плановых поступлений (с учетом возвратов) в разрезе поступлений, предусмотренных Планом финансово-хозяйственной деятельности, всего,
в том числе:</t>
  </si>
  <si>
    <t>субсидии на выполнение государственного задания</t>
  </si>
  <si>
    <t>субсидии на иные цели</t>
  </si>
  <si>
    <t>доходы от собственности</t>
  </si>
  <si>
    <t>2.4.</t>
  </si>
  <si>
    <t>доходы от оказания платных услуг (работ)</t>
  </si>
  <si>
    <t>2.5.</t>
  </si>
  <si>
    <t>доходы от продажи товаров</t>
  </si>
  <si>
    <t>2.6.</t>
  </si>
  <si>
    <t>иные доходы (от спонсоров и добровольных пожертвований граждан и т.д.)</t>
  </si>
  <si>
    <t>2.7.</t>
  </si>
  <si>
    <t>…</t>
  </si>
  <si>
    <r>
      <rPr>
        <b/>
        <sz val="12"/>
        <rFont val="Times New Roman"/>
        <family val="1"/>
      </rPr>
      <t xml:space="preserve">Сумма кассовых и плановых выплат (с учетом восстановленных кассовых выплат) в разрезе выплат, предусмотренных Планом финансово-хозяйственной деятельности, всего,
</t>
    </r>
    <r>
      <rPr>
        <sz val="10"/>
        <rFont val="Times New Roman"/>
        <family val="1"/>
      </rPr>
      <t>в том числе:</t>
    </r>
  </si>
  <si>
    <t xml:space="preserve">Оплата труда </t>
  </si>
  <si>
    <t>Прочие несоциальные выплаты персоналу</t>
  </si>
  <si>
    <t xml:space="preserve">Начисления на выплаты по оплате труда </t>
  </si>
  <si>
    <t>Услуги связи</t>
  </si>
  <si>
    <t>3.5.</t>
  </si>
  <si>
    <t>Транспортные услуги</t>
  </si>
  <si>
    <t>3.6.</t>
  </si>
  <si>
    <t>Коммунальные услуги</t>
  </si>
  <si>
    <t>3.7.</t>
  </si>
  <si>
    <t>Арендная плата за пользование имуществом</t>
  </si>
  <si>
    <t>3.8.</t>
  </si>
  <si>
    <t>Работы, услуги по содержанию имущества</t>
  </si>
  <si>
    <t>3.9.</t>
  </si>
  <si>
    <t>Прочие работы, услуги</t>
  </si>
  <si>
    <t>3.10.</t>
  </si>
  <si>
    <t>Страхование</t>
  </si>
  <si>
    <t>3.11.</t>
  </si>
  <si>
    <t>Арендная плата за пользование земельными участками и др.</t>
  </si>
  <si>
    <t>3.12.</t>
  </si>
  <si>
    <t>Социальные пособия и компенсации персоналу</t>
  </si>
  <si>
    <t>3.13.</t>
  </si>
  <si>
    <t>Уплата налогов, сборов и иных платежей</t>
  </si>
  <si>
    <t>3.14.</t>
  </si>
  <si>
    <t>Увеличение стоимости основных средств</t>
  </si>
  <si>
    <t>3.15.</t>
  </si>
  <si>
    <t>Увеличение стоимости горюче-смазочных материалов</t>
  </si>
  <si>
    <t>3.16.</t>
  </si>
  <si>
    <t>Увеличение стоимости прочих оборотных запасов (материалов)</t>
  </si>
  <si>
    <t>3.17.</t>
  </si>
  <si>
    <t>Увеличение стоимости прочих материальных запасов однократного применения</t>
  </si>
  <si>
    <t>Остаток средств на конец года</t>
  </si>
  <si>
    <t>3. Об использовании имущества, закрепленного за учреждением</t>
  </si>
  <si>
    <t>на начало отчетного года</t>
  </si>
  <si>
    <t>на конец отчетного года</t>
  </si>
  <si>
    <r>
      <rPr>
        <sz val="12"/>
        <rFont val="Times New Roman"/>
        <family val="1"/>
      </rPr>
      <t xml:space="preserve">Общая балансовая стоимость имущества учреждения, 
</t>
    </r>
    <r>
      <rPr>
        <sz val="10"/>
        <rFont val="Times New Roman"/>
        <family val="1"/>
      </rPr>
      <t>в том числе:</t>
    </r>
  </si>
  <si>
    <t>тыс.рублей</t>
  </si>
  <si>
    <t xml:space="preserve">Балансовая стоимость закрепленного за учреждением недвижимого имущества </t>
  </si>
  <si>
    <t>Балансовая стоимость закрепленного за учреждением особо ценного движимого имущества</t>
  </si>
  <si>
    <t xml:space="preserve">Количество объектов недвижимого имущества, закрепленных за учреждением (зданий, строений, помещений) </t>
  </si>
  <si>
    <t>единиц</t>
  </si>
  <si>
    <r>
      <rPr>
        <sz val="12"/>
        <rFont val="Times New Roman"/>
        <family val="1"/>
      </rPr>
      <t xml:space="preserve">Общая площадь объектов недвижимого имущества, закрепленная за учреждением, 
</t>
    </r>
    <r>
      <rPr>
        <sz val="10"/>
        <rFont val="Times New Roman"/>
        <family val="1"/>
      </rPr>
      <t>в том числе:</t>
    </r>
  </si>
  <si>
    <t>кв.м.</t>
  </si>
  <si>
    <t xml:space="preserve">Площадь объектов недвижимого имущества, закрепленного за учреждением и переданного в аренду
</t>
  </si>
  <si>
    <t>Главный редактор</t>
  </si>
  <si>
    <t>К.Д Алимасов</t>
  </si>
  <si>
    <t>(подпись)</t>
  </si>
  <si>
    <t>Ведущий бухгалтер 
БУ "Центр информационных технологий"</t>
  </si>
  <si>
    <t>А.В. Шкомар</t>
  </si>
  <si>
    <t>(наименование должности)</t>
  </si>
  <si>
    <t>М.П.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</si>
</sst>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1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10"/>
      <name val="Times New Roman"/>
      <family val="1"/>
    </font>
    <font>
      <sz val="11"/>
      <name val="TimesET"/>
      <family val="0"/>
    </font>
    <font>
      <sz val="12"/>
      <color indexed="8"/>
      <name val="Times New Roman"/>
      <family val="1"/>
    </font>
    <font>
      <sz val="10"/>
      <name val="TimesET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/>
    </xf>
    <xf numFmtId="0" fontId="12" fillId="0" borderId="0" xfId="0" applyFont="1" applyAlignment="1">
      <alignment horizontal="justify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10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7" borderId="0" xfId="0" applyFont="1" applyFill="1" applyAlignment="1">
      <alignment/>
    </xf>
    <xf numFmtId="0" fontId="4" fillId="0" borderId="3" xfId="0" applyFont="1" applyFill="1" applyBorder="1" applyAlignment="1">
      <alignment horizontal="justify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14" fontId="4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vertical="top" wrapText="1"/>
    </xf>
    <xf numFmtId="16" fontId="4" fillId="7" borderId="3" xfId="0" applyNumberFormat="1" applyFont="1" applyFill="1" applyBorder="1" applyAlignment="1">
      <alignment horizontal="center" vertical="top" wrapText="1"/>
    </xf>
    <xf numFmtId="16" fontId="4" fillId="0" borderId="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49" fontId="4" fillId="0" borderId="6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164" fontId="10" fillId="0" borderId="3" xfId="0" applyNumberFormat="1" applyFont="1" applyBorder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left" vertical="top" wrapText="1"/>
      <protection locked="0"/>
    </xf>
    <xf numFmtId="164" fontId="4" fillId="0" borderId="6" xfId="0" applyNumberFormat="1" applyFont="1" applyBorder="1" applyAlignment="1">
      <alignment horizontal="center" vertical="top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49" fontId="10" fillId="0" borderId="7" xfId="0" applyNumberFormat="1" applyFont="1" applyBorder="1" applyAlignment="1">
      <alignment horizontal="center" vertical="top" wrapText="1"/>
    </xf>
    <xf numFmtId="0" fontId="10" fillId="0" borderId="7" xfId="0" applyFont="1" applyBorder="1" applyAlignment="1" applyProtection="1">
      <alignment horizontal="left" vertical="top" wrapText="1"/>
      <protection locked="0"/>
    </xf>
    <xf numFmtId="164" fontId="10" fillId="0" borderId="7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 applyProtection="1">
      <alignment horizontal="left" vertical="top" wrapText="1"/>
      <protection locked="0"/>
    </xf>
    <xf numFmtId="164" fontId="4" fillId="0" borderId="9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>
      <alignment horizontal="left" vertical="center" wrapText="1"/>
    </xf>
    <xf numFmtId="49" fontId="4" fillId="7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3" fontId="10" fillId="0" borderId="3" xfId="0" applyNumberFormat="1" applyFont="1" applyFill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center" vertical="top" wrapText="1"/>
    </xf>
    <xf numFmtId="3" fontId="4" fillId="7" borderId="3" xfId="0" applyNumberFormat="1" applyFont="1" applyFill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49" fontId="10" fillId="0" borderId="3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164" fontId="10" fillId="0" borderId="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  <protection/>
    </xf>
    <xf numFmtId="49" fontId="10" fillId="0" borderId="3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14" fontId="4" fillId="0" borderId="3" xfId="0" applyNumberFormat="1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3" fillId="0" borderId="3" xfId="51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0" fillId="0" borderId="3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0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 wrapText="1"/>
    </xf>
    <xf numFmtId="4" fontId="4" fillId="7" borderId="3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</cellXfs>
  <cellStyles count="4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Hyperlink" xfId="51"/>
    <cellStyle name="Currency" xfId="52"/>
    <cellStyle name="Currency [0]" xfId="53"/>
    <cellStyle name="Percent" xfId="54"/>
    <cellStyle name="Comma" xfId="55"/>
    <cellStyle name="Comma [0]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226</xdr:row>
      <xdr:rowOff>9525</xdr:rowOff>
    </xdr:from>
    <xdr:to>
      <xdr:col>2</xdr:col>
      <xdr:colOff>1524000</xdr:colOff>
      <xdr:row>226</xdr:row>
      <xdr:rowOff>457200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83858100"/>
          <a:ext cx="14192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resi@press.cap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230"/>
  <sheetViews>
    <sheetView tabSelected="1" view="pageBreakPreview" zoomScale="75" zoomScaleSheetLayoutView="75" workbookViewId="0" topLeftCell="A190">
      <selection activeCell="E229" sqref="E229"/>
    </sheetView>
  </sheetViews>
  <sheetFormatPr defaultColWidth="9.00390625" defaultRowHeight="12.75"/>
  <cols>
    <col min="1" max="1" width="12.00390625" style="1" customWidth="1"/>
    <col min="2" max="2" width="42.00390625" style="1" customWidth="1"/>
    <col min="3" max="3" width="20.875" style="1" customWidth="1"/>
    <col min="4" max="4" width="20.125" style="1" customWidth="1"/>
    <col min="5" max="5" width="19.375" style="1" customWidth="1"/>
    <col min="6" max="6" width="18.25390625" style="1" customWidth="1"/>
    <col min="7" max="7" width="9.625" style="1" customWidth="1"/>
    <col min="8" max="16384" width="9.125" style="1" customWidth="1"/>
  </cols>
  <sheetData>
    <row r="1" spans="1:6" ht="30.75" customHeight="1">
      <c r="A1" s="128" t="s">
        <v>0</v>
      </c>
      <c r="B1" s="128"/>
      <c r="C1" s="2"/>
      <c r="D1" s="129" t="s">
        <v>1</v>
      </c>
      <c r="E1" s="129"/>
      <c r="F1" s="129"/>
    </row>
    <row r="2" spans="1:6" ht="45.75" customHeight="1">
      <c r="A2" s="128" t="s">
        <v>2</v>
      </c>
      <c r="B2" s="128"/>
      <c r="C2" s="3"/>
      <c r="D2" s="130" t="s">
        <v>3</v>
      </c>
      <c r="E2" s="130"/>
      <c r="F2" s="130"/>
    </row>
    <row r="3" spans="1:6" ht="16.5" customHeight="1">
      <c r="A3" s="131" t="s">
        <v>4</v>
      </c>
      <c r="B3" s="131"/>
      <c r="C3" s="4"/>
      <c r="D3" s="5"/>
      <c r="E3" s="132" t="s">
        <v>5</v>
      </c>
      <c r="F3" s="132"/>
    </row>
    <row r="4" spans="1:6" ht="13.5" customHeight="1">
      <c r="A4" s="6"/>
      <c r="B4" s="6"/>
      <c r="C4" s="6"/>
      <c r="D4" s="7" t="s">
        <v>6</v>
      </c>
      <c r="E4" s="133" t="s">
        <v>7</v>
      </c>
      <c r="F4" s="133"/>
    </row>
    <row r="5" spans="1:6" ht="14.25" customHeight="1">
      <c r="A5" s="8"/>
      <c r="B5" s="9" t="s">
        <v>8</v>
      </c>
      <c r="C5" s="6"/>
      <c r="D5" s="134"/>
      <c r="E5" s="134"/>
      <c r="F5" s="134"/>
    </row>
    <row r="6" spans="1:6" s="13" customFormat="1" ht="18" customHeight="1">
      <c r="A6" s="10" t="s">
        <v>9</v>
      </c>
      <c r="B6" s="11" t="s">
        <v>10</v>
      </c>
      <c r="C6" s="4"/>
      <c r="D6" s="12" t="s">
        <v>11</v>
      </c>
      <c r="E6" s="131" t="s">
        <v>12</v>
      </c>
      <c r="F6" s="131"/>
    </row>
    <row r="7" spans="1:6" ht="14.25" customHeight="1">
      <c r="A7" s="135"/>
      <c r="B7" s="135"/>
      <c r="C7" s="14"/>
      <c r="D7" s="136"/>
      <c r="E7" s="136"/>
      <c r="F7" s="136"/>
    </row>
    <row r="8" spans="1:6" ht="12" customHeight="1">
      <c r="A8" s="137"/>
      <c r="B8" s="137"/>
      <c r="C8" s="15"/>
      <c r="D8" s="138"/>
      <c r="E8" s="138"/>
      <c r="F8" s="138"/>
    </row>
    <row r="9" spans="1:6" ht="15.75">
      <c r="A9" s="16"/>
      <c r="B9" s="16"/>
      <c r="D9" s="2"/>
      <c r="E9" s="2"/>
      <c r="F9" s="2"/>
    </row>
    <row r="10" spans="1:6" ht="27" customHeight="1">
      <c r="A10" s="139" t="s">
        <v>13</v>
      </c>
      <c r="B10" s="139"/>
      <c r="C10" s="139"/>
      <c r="D10" s="139"/>
      <c r="E10" s="139"/>
      <c r="F10" s="139"/>
    </row>
    <row r="11" spans="1:6" ht="52.5" customHeight="1">
      <c r="A11" s="140" t="s">
        <v>14</v>
      </c>
      <c r="B11" s="140"/>
      <c r="C11" s="140"/>
      <c r="D11" s="140"/>
      <c r="E11" s="140"/>
      <c r="F11" s="140"/>
    </row>
    <row r="12" spans="1:6" s="17" customFormat="1" ht="13.5" customHeight="1">
      <c r="A12" s="141" t="s">
        <v>15</v>
      </c>
      <c r="B12" s="141"/>
      <c r="C12" s="141"/>
      <c r="D12" s="141"/>
      <c r="E12" s="141"/>
      <c r="F12" s="141"/>
    </row>
    <row r="13" spans="1:6" ht="33.75" customHeight="1">
      <c r="A13" s="142" t="s">
        <v>16</v>
      </c>
      <c r="B13" s="142"/>
      <c r="C13" s="142"/>
      <c r="D13" s="142"/>
      <c r="E13" s="142"/>
      <c r="F13" s="142"/>
    </row>
    <row r="14" spans="1:6" ht="17.25" customHeight="1">
      <c r="A14" s="143" t="s">
        <v>17</v>
      </c>
      <c r="B14" s="143"/>
      <c r="C14" s="143"/>
      <c r="D14" s="143"/>
      <c r="E14" s="143"/>
      <c r="F14" s="143"/>
    </row>
    <row r="15" ht="9.75" customHeight="1">
      <c r="A15" s="18" t="s">
        <v>18</v>
      </c>
    </row>
    <row r="16" spans="1:6" ht="20.25" customHeight="1">
      <c r="A16" s="144" t="s">
        <v>19</v>
      </c>
      <c r="B16" s="144"/>
      <c r="C16" s="144"/>
      <c r="D16" s="144"/>
      <c r="E16" s="144"/>
      <c r="F16" s="144"/>
    </row>
    <row r="17" spans="1:6" ht="16.5" customHeight="1">
      <c r="A17" s="145" t="s">
        <v>20</v>
      </c>
      <c r="B17" s="145"/>
      <c r="C17" s="145"/>
      <c r="D17" s="145"/>
      <c r="E17" s="145"/>
      <c r="F17" s="145"/>
    </row>
    <row r="18" ht="9" customHeight="1"/>
    <row r="19" spans="1:6" ht="75.75" customHeight="1">
      <c r="A19" s="19" t="s">
        <v>21</v>
      </c>
      <c r="B19" s="146" t="s">
        <v>22</v>
      </c>
      <c r="C19" s="146"/>
      <c r="D19" s="147" t="s">
        <v>23</v>
      </c>
      <c r="E19" s="147"/>
      <c r="F19" s="147"/>
    </row>
    <row r="20" spans="1:6" ht="46.5" customHeight="1">
      <c r="A20" s="19" t="s">
        <v>24</v>
      </c>
      <c r="B20" s="146" t="s">
        <v>25</v>
      </c>
      <c r="C20" s="146"/>
      <c r="D20" s="147" t="s">
        <v>26</v>
      </c>
      <c r="E20" s="147"/>
      <c r="F20" s="147"/>
    </row>
    <row r="21" spans="1:6" ht="16.5" customHeight="1">
      <c r="A21" s="19" t="s">
        <v>27</v>
      </c>
      <c r="B21" s="147" t="s">
        <v>28</v>
      </c>
      <c r="C21" s="147"/>
      <c r="D21" s="148">
        <v>41159</v>
      </c>
      <c r="E21" s="148"/>
      <c r="F21" s="148"/>
    </row>
    <row r="22" spans="1:6" ht="16.5" customHeight="1">
      <c r="A22" s="19" t="s">
        <v>29</v>
      </c>
      <c r="B22" s="146" t="s">
        <v>30</v>
      </c>
      <c r="C22" s="146"/>
      <c r="D22" s="149" t="s">
        <v>31</v>
      </c>
      <c r="E22" s="149"/>
      <c r="F22" s="149"/>
    </row>
    <row r="23" spans="1:6" ht="16.5" customHeight="1">
      <c r="A23" s="19" t="s">
        <v>32</v>
      </c>
      <c r="B23" s="146" t="s">
        <v>33</v>
      </c>
      <c r="C23" s="146"/>
      <c r="D23" s="147" t="s">
        <v>34</v>
      </c>
      <c r="E23" s="147"/>
      <c r="F23" s="147"/>
    </row>
    <row r="24" spans="1:6" s="24" customFormat="1" ht="39.75" customHeight="1">
      <c r="A24" s="22" t="s">
        <v>35</v>
      </c>
      <c r="B24" s="150" t="s">
        <v>36</v>
      </c>
      <c r="C24" s="150"/>
      <c r="D24" s="150" t="s">
        <v>37</v>
      </c>
      <c r="E24" s="150"/>
      <c r="F24" s="150"/>
    </row>
    <row r="25" spans="1:6" ht="16.5" customHeight="1">
      <c r="A25" s="19" t="s">
        <v>38</v>
      </c>
      <c r="B25" s="146" t="s">
        <v>39</v>
      </c>
      <c r="C25" s="146"/>
      <c r="D25" s="147">
        <v>2463460</v>
      </c>
      <c r="E25" s="147"/>
      <c r="F25" s="147"/>
    </row>
    <row r="26" spans="1:6" ht="16.5" customHeight="1">
      <c r="A26" s="19" t="s">
        <v>40</v>
      </c>
      <c r="B26" s="146" t="s">
        <v>41</v>
      </c>
      <c r="C26" s="146"/>
      <c r="D26" s="147" t="s">
        <v>42</v>
      </c>
      <c r="E26" s="147"/>
      <c r="F26" s="147"/>
    </row>
    <row r="27" spans="1:6" ht="34.5" customHeight="1">
      <c r="A27" s="19" t="s">
        <v>43</v>
      </c>
      <c r="B27" s="146" t="s">
        <v>44</v>
      </c>
      <c r="C27" s="146"/>
      <c r="D27" s="147" t="s">
        <v>45</v>
      </c>
      <c r="E27" s="147"/>
      <c r="F27" s="147"/>
    </row>
    <row r="28" spans="1:6" ht="16.5" customHeight="1">
      <c r="A28" s="19" t="s">
        <v>46</v>
      </c>
      <c r="B28" s="146" t="s">
        <v>47</v>
      </c>
      <c r="C28" s="146"/>
      <c r="D28" s="147" t="s">
        <v>48</v>
      </c>
      <c r="E28" s="147"/>
      <c r="F28" s="147"/>
    </row>
    <row r="29" spans="1:6" ht="16.5" customHeight="1">
      <c r="A29" s="19" t="s">
        <v>49</v>
      </c>
      <c r="B29" s="146" t="s">
        <v>50</v>
      </c>
      <c r="C29" s="146"/>
      <c r="D29" s="151" t="s">
        <v>51</v>
      </c>
      <c r="E29" s="151"/>
      <c r="F29" s="151"/>
    </row>
    <row r="30" spans="1:6" ht="45.75" customHeight="1">
      <c r="A30" s="19" t="s">
        <v>52</v>
      </c>
      <c r="B30" s="146" t="s">
        <v>53</v>
      </c>
      <c r="C30" s="146"/>
      <c r="D30" s="147" t="s">
        <v>54</v>
      </c>
      <c r="E30" s="147"/>
      <c r="F30" s="147"/>
    </row>
    <row r="31" ht="11.25" customHeight="1"/>
    <row r="32" spans="1:6" ht="36" customHeight="1">
      <c r="A32" s="152" t="s">
        <v>55</v>
      </c>
      <c r="B32" s="152"/>
      <c r="C32" s="152"/>
      <c r="D32" s="152"/>
      <c r="E32" s="152"/>
      <c r="F32" s="152"/>
    </row>
    <row r="33" ht="10.5" customHeight="1">
      <c r="A33" s="26"/>
    </row>
    <row r="34" spans="1:6" ht="28.5" customHeight="1">
      <c r="A34" s="27" t="s">
        <v>56</v>
      </c>
      <c r="B34" s="153" t="s">
        <v>57</v>
      </c>
      <c r="C34" s="153"/>
      <c r="D34" s="153"/>
      <c r="E34" s="153"/>
      <c r="F34" s="153"/>
    </row>
    <row r="35" spans="1:6" ht="17.25" customHeight="1">
      <c r="A35" s="153" t="s">
        <v>58</v>
      </c>
      <c r="B35" s="153"/>
      <c r="C35" s="153"/>
      <c r="D35" s="153"/>
      <c r="E35" s="153"/>
      <c r="F35" s="153"/>
    </row>
    <row r="36" spans="1:6" ht="16.5" customHeight="1">
      <c r="A36" s="28" t="s">
        <v>21</v>
      </c>
      <c r="B36" s="154" t="s">
        <v>59</v>
      </c>
      <c r="C36" s="154"/>
      <c r="D36" s="154"/>
      <c r="E36" s="154"/>
      <c r="F36" s="154"/>
    </row>
    <row r="37" spans="1:6" ht="21" customHeight="1">
      <c r="A37" s="28" t="s">
        <v>60</v>
      </c>
      <c r="B37" s="154" t="s">
        <v>61</v>
      </c>
      <c r="C37" s="154"/>
      <c r="D37" s="154"/>
      <c r="E37" s="154"/>
      <c r="F37" s="154"/>
    </row>
    <row r="38" spans="1:6" ht="21" customHeight="1">
      <c r="A38" s="28" t="s">
        <v>62</v>
      </c>
      <c r="B38" s="154" t="s">
        <v>63</v>
      </c>
      <c r="C38" s="154"/>
      <c r="D38" s="154"/>
      <c r="E38" s="154"/>
      <c r="F38" s="154"/>
    </row>
    <row r="39" spans="1:6" ht="50.25" customHeight="1">
      <c r="A39" s="28" t="s">
        <v>24</v>
      </c>
      <c r="B39" s="154" t="s">
        <v>64</v>
      </c>
      <c r="C39" s="154"/>
      <c r="D39" s="154"/>
      <c r="E39" s="154"/>
      <c r="F39" s="154"/>
    </row>
    <row r="40" spans="1:6" ht="20.25" customHeight="1">
      <c r="A40" s="153" t="s">
        <v>65</v>
      </c>
      <c r="B40" s="153"/>
      <c r="C40" s="153"/>
      <c r="D40" s="153"/>
      <c r="E40" s="153"/>
      <c r="F40" s="153"/>
    </row>
    <row r="41" spans="1:6" ht="16.5" customHeight="1">
      <c r="A41" s="28" t="s">
        <v>21</v>
      </c>
      <c r="B41" s="154" t="s">
        <v>66</v>
      </c>
      <c r="C41" s="154"/>
      <c r="D41" s="154"/>
      <c r="E41" s="154"/>
      <c r="F41" s="154"/>
    </row>
    <row r="42" spans="1:6" ht="33.75" customHeight="1">
      <c r="A42" s="28" t="s">
        <v>24</v>
      </c>
      <c r="B42" s="154" t="s">
        <v>67</v>
      </c>
      <c r="C42" s="154"/>
      <c r="D42" s="154"/>
      <c r="E42" s="154"/>
      <c r="F42" s="154"/>
    </row>
    <row r="43" spans="1:6" ht="28.5" customHeight="1">
      <c r="A43" s="28" t="s">
        <v>27</v>
      </c>
      <c r="B43" s="154" t="s">
        <v>68</v>
      </c>
      <c r="C43" s="154"/>
      <c r="D43" s="154"/>
      <c r="E43" s="154"/>
      <c r="F43" s="154"/>
    </row>
    <row r="44" spans="1:6" ht="16.5" customHeight="1">
      <c r="A44" s="28" t="s">
        <v>29</v>
      </c>
      <c r="B44" s="154" t="s">
        <v>69</v>
      </c>
      <c r="C44" s="154"/>
      <c r="D44" s="154"/>
      <c r="E44" s="154"/>
      <c r="F44" s="154"/>
    </row>
    <row r="45" spans="1:6" ht="36" customHeight="1">
      <c r="A45" s="28" t="s">
        <v>32</v>
      </c>
      <c r="B45" s="154" t="s">
        <v>70</v>
      </c>
      <c r="C45" s="154"/>
      <c r="D45" s="154"/>
      <c r="E45" s="154"/>
      <c r="F45" s="154"/>
    </row>
    <row r="46" spans="1:6" ht="16.5" customHeight="1">
      <c r="A46" s="28" t="s">
        <v>35</v>
      </c>
      <c r="B46" s="154" t="s">
        <v>71</v>
      </c>
      <c r="C46" s="154"/>
      <c r="D46" s="154"/>
      <c r="E46" s="154"/>
      <c r="F46" s="154"/>
    </row>
    <row r="47" ht="11.25" customHeight="1"/>
    <row r="48" spans="1:6" ht="36.75" customHeight="1">
      <c r="A48" s="152" t="s">
        <v>72</v>
      </c>
      <c r="B48" s="152"/>
      <c r="C48" s="152"/>
      <c r="D48" s="152"/>
      <c r="E48" s="152"/>
      <c r="F48" s="152"/>
    </row>
    <row r="49" ht="15.75">
      <c r="A49" s="26"/>
    </row>
    <row r="50" spans="1:6" ht="38.25" customHeight="1">
      <c r="A50" s="27" t="s">
        <v>56</v>
      </c>
      <c r="B50" s="153" t="s">
        <v>73</v>
      </c>
      <c r="C50" s="153"/>
      <c r="D50" s="153"/>
      <c r="E50" s="155" t="s">
        <v>74</v>
      </c>
      <c r="F50" s="155"/>
    </row>
    <row r="51" spans="1:6" s="31" customFormat="1" ht="36.75" customHeight="1">
      <c r="A51" s="30" t="s">
        <v>21</v>
      </c>
      <c r="B51" s="156" t="s">
        <v>75</v>
      </c>
      <c r="C51" s="156"/>
      <c r="D51" s="156"/>
      <c r="E51" s="157" t="s">
        <v>76</v>
      </c>
      <c r="F51" s="157"/>
    </row>
    <row r="52" spans="1:6" s="31" customFormat="1" ht="28.5" customHeight="1">
      <c r="A52" s="30" t="s">
        <v>24</v>
      </c>
      <c r="B52" s="156" t="s">
        <v>66</v>
      </c>
      <c r="C52" s="156"/>
      <c r="D52" s="156"/>
      <c r="E52" s="157" t="s">
        <v>76</v>
      </c>
      <c r="F52" s="157"/>
    </row>
    <row r="53" spans="1:6" s="31" customFormat="1" ht="53.25" customHeight="1">
      <c r="A53" s="30" t="s">
        <v>27</v>
      </c>
      <c r="B53" s="156" t="s">
        <v>67</v>
      </c>
      <c r="C53" s="156"/>
      <c r="D53" s="156"/>
      <c r="E53" s="157" t="s">
        <v>76</v>
      </c>
      <c r="F53" s="157"/>
    </row>
    <row r="54" ht="15.75"/>
    <row r="55" spans="1:6" ht="20.25" customHeight="1">
      <c r="A55" s="152" t="s">
        <v>77</v>
      </c>
      <c r="B55" s="152"/>
      <c r="C55" s="152"/>
      <c r="D55" s="152"/>
      <c r="E55" s="152"/>
      <c r="F55" s="152"/>
    </row>
    <row r="56" ht="9.75" customHeight="1">
      <c r="A56" s="26"/>
    </row>
    <row r="57" spans="1:6" ht="28.5" customHeight="1">
      <c r="A57" s="27" t="s">
        <v>56</v>
      </c>
      <c r="B57" s="27" t="s">
        <v>78</v>
      </c>
      <c r="C57" s="27" t="s">
        <v>79</v>
      </c>
      <c r="D57" s="27" t="s">
        <v>80</v>
      </c>
      <c r="E57" s="153" t="s">
        <v>81</v>
      </c>
      <c r="F57" s="153"/>
    </row>
    <row r="58" spans="1:6" ht="221.25" customHeight="1">
      <c r="A58" s="19" t="s">
        <v>21</v>
      </c>
      <c r="B58" s="32" t="s">
        <v>82</v>
      </c>
      <c r="C58" s="33" t="s">
        <v>83</v>
      </c>
      <c r="D58" s="34">
        <v>43370</v>
      </c>
      <c r="E58" s="158" t="s">
        <v>84</v>
      </c>
      <c r="F58" s="158"/>
    </row>
    <row r="59" spans="1:6" ht="47.25" customHeight="1">
      <c r="A59" s="19" t="s">
        <v>24</v>
      </c>
      <c r="B59" s="32" t="s">
        <v>85</v>
      </c>
      <c r="C59" s="33" t="s">
        <v>83</v>
      </c>
      <c r="D59" s="34">
        <v>34299</v>
      </c>
      <c r="E59" s="158" t="s">
        <v>84</v>
      </c>
      <c r="F59" s="158"/>
    </row>
    <row r="60" spans="1:6" ht="41.25" customHeight="1">
      <c r="A60" s="19" t="s">
        <v>27</v>
      </c>
      <c r="B60" s="32" t="s">
        <v>86</v>
      </c>
      <c r="C60" s="33" t="s">
        <v>87</v>
      </c>
      <c r="D60" s="34">
        <v>43370</v>
      </c>
      <c r="E60" s="158" t="s">
        <v>84</v>
      </c>
      <c r="F60" s="158"/>
    </row>
    <row r="61" spans="1:6" ht="46.5" customHeight="1">
      <c r="A61" s="19" t="s">
        <v>29</v>
      </c>
      <c r="B61" s="32" t="s">
        <v>88</v>
      </c>
      <c r="C61" s="33" t="s">
        <v>89</v>
      </c>
      <c r="D61" s="34">
        <v>41196</v>
      </c>
      <c r="E61" s="158" t="s">
        <v>84</v>
      </c>
      <c r="F61" s="158"/>
    </row>
    <row r="62" spans="1:6" ht="16.5" customHeight="1">
      <c r="A62" s="35"/>
      <c r="B62" s="36"/>
      <c r="C62" s="37"/>
      <c r="D62" s="38"/>
      <c r="E62" s="39"/>
      <c r="F62" s="39"/>
    </row>
    <row r="63" spans="1:6" s="24" customFormat="1" ht="22.5" customHeight="1">
      <c r="A63" s="152" t="s">
        <v>90</v>
      </c>
      <c r="B63" s="152"/>
      <c r="C63" s="152"/>
      <c r="D63" s="152"/>
      <c r="E63" s="152"/>
      <c r="F63" s="152"/>
    </row>
    <row r="64" ht="10.5" customHeight="1">
      <c r="A64" s="26"/>
    </row>
    <row r="65" spans="1:6" ht="30.75" customHeight="1">
      <c r="A65" s="27" t="s">
        <v>56</v>
      </c>
      <c r="B65" s="27" t="s">
        <v>91</v>
      </c>
      <c r="C65" s="153" t="s">
        <v>92</v>
      </c>
      <c r="D65" s="153"/>
      <c r="E65" s="153" t="s">
        <v>93</v>
      </c>
      <c r="F65" s="153"/>
    </row>
    <row r="66" spans="1:6" ht="16.5" customHeight="1">
      <c r="A66" s="19" t="s">
        <v>21</v>
      </c>
      <c r="B66" s="20" t="s">
        <v>94</v>
      </c>
      <c r="C66" s="159">
        <v>13.75</v>
      </c>
      <c r="D66" s="159"/>
      <c r="E66" s="159">
        <v>11.75</v>
      </c>
      <c r="F66" s="159"/>
    </row>
    <row r="67" spans="1:6" ht="28.5" customHeight="1">
      <c r="A67" s="19" t="s">
        <v>24</v>
      </c>
      <c r="B67" s="20" t="s">
        <v>95</v>
      </c>
      <c r="C67" s="159">
        <v>10.2</v>
      </c>
      <c r="D67" s="159"/>
      <c r="E67" s="159">
        <v>9.9</v>
      </c>
      <c r="F67" s="159"/>
    </row>
    <row r="68" spans="1:6" s="31" customFormat="1" ht="31.5" customHeight="1">
      <c r="A68" s="30" t="s">
        <v>27</v>
      </c>
      <c r="B68" s="40" t="s">
        <v>96</v>
      </c>
      <c r="C68" s="157">
        <v>11</v>
      </c>
      <c r="D68" s="157"/>
      <c r="E68" s="157">
        <v>11</v>
      </c>
      <c r="F68" s="157"/>
    </row>
    <row r="69" spans="1:6" s="31" customFormat="1" ht="42" customHeight="1">
      <c r="A69" s="41" t="s">
        <v>97</v>
      </c>
      <c r="B69" s="40" t="s">
        <v>98</v>
      </c>
      <c r="C69" s="157">
        <v>0</v>
      </c>
      <c r="D69" s="157"/>
      <c r="E69" s="157">
        <v>0</v>
      </c>
      <c r="F69" s="157"/>
    </row>
    <row r="70" spans="1:6" s="31" customFormat="1" ht="42.75" customHeight="1">
      <c r="A70" s="41" t="s">
        <v>99</v>
      </c>
      <c r="B70" s="40" t="s">
        <v>100</v>
      </c>
      <c r="C70" s="157">
        <v>7</v>
      </c>
      <c r="D70" s="157"/>
      <c r="E70" s="157">
        <v>7</v>
      </c>
      <c r="F70" s="157"/>
    </row>
    <row r="71" spans="1:6" s="31" customFormat="1" ht="39.75" customHeight="1">
      <c r="A71" s="41" t="s">
        <v>101</v>
      </c>
      <c r="B71" s="40" t="s">
        <v>102</v>
      </c>
      <c r="C71" s="157">
        <v>2</v>
      </c>
      <c r="D71" s="157"/>
      <c r="E71" s="157">
        <v>2</v>
      </c>
      <c r="F71" s="157"/>
    </row>
    <row r="72" spans="1:6" s="31" customFormat="1" ht="36" customHeight="1">
      <c r="A72" s="41" t="s">
        <v>103</v>
      </c>
      <c r="B72" s="40" t="s">
        <v>104</v>
      </c>
      <c r="C72" s="157">
        <v>2</v>
      </c>
      <c r="D72" s="157"/>
      <c r="E72" s="157">
        <v>2</v>
      </c>
      <c r="F72" s="157"/>
    </row>
    <row r="73" spans="1:6" ht="33.75" customHeight="1">
      <c r="A73" s="42" t="s">
        <v>29</v>
      </c>
      <c r="B73" s="20" t="s">
        <v>105</v>
      </c>
      <c r="C73" s="160" t="s">
        <v>83</v>
      </c>
      <c r="D73" s="160"/>
      <c r="E73" s="160" t="s">
        <v>83</v>
      </c>
      <c r="F73" s="160"/>
    </row>
    <row r="74" spans="1:6" ht="32.25" customHeight="1">
      <c r="A74" s="19" t="s">
        <v>32</v>
      </c>
      <c r="B74" s="20" t="s">
        <v>106</v>
      </c>
      <c r="C74" s="159">
        <v>21654.8</v>
      </c>
      <c r="D74" s="159"/>
      <c r="E74" s="159">
        <v>22285.09</v>
      </c>
      <c r="F74" s="159"/>
    </row>
    <row r="75" spans="1:6" ht="15.75">
      <c r="A75" s="35"/>
      <c r="B75" s="43"/>
      <c r="C75" s="44"/>
      <c r="D75" s="44"/>
      <c r="E75" s="44"/>
      <c r="F75" s="44"/>
    </row>
    <row r="76" spans="1:6" s="24" customFormat="1" ht="18" customHeight="1">
      <c r="A76" s="161" t="s">
        <v>107</v>
      </c>
      <c r="B76" s="161"/>
      <c r="C76" s="161"/>
      <c r="D76" s="161"/>
      <c r="E76" s="161"/>
      <c r="F76" s="161"/>
    </row>
    <row r="77" spans="1:6" s="24" customFormat="1" ht="15.75">
      <c r="A77" s="39"/>
      <c r="B77" s="45"/>
      <c r="C77" s="36"/>
      <c r="D77" s="36"/>
      <c r="E77" s="36"/>
      <c r="F77" s="36"/>
    </row>
    <row r="78" spans="1:6" s="24" customFormat="1" ht="28.5" customHeight="1">
      <c r="A78" s="29" t="s">
        <v>56</v>
      </c>
      <c r="B78" s="46" t="s">
        <v>108</v>
      </c>
      <c r="C78" s="155" t="s">
        <v>109</v>
      </c>
      <c r="D78" s="155"/>
      <c r="E78" s="155"/>
      <c r="F78" s="155"/>
    </row>
    <row r="79" spans="1:6" s="24" customFormat="1" ht="47.25" customHeight="1">
      <c r="A79" s="22" t="s">
        <v>21</v>
      </c>
      <c r="B79" s="47" t="s">
        <v>110</v>
      </c>
      <c r="C79" s="150" t="s">
        <v>111</v>
      </c>
      <c r="D79" s="150"/>
      <c r="E79" s="150"/>
      <c r="F79" s="150"/>
    </row>
    <row r="80" spans="1:6" s="24" customFormat="1" ht="61.5" customHeight="1">
      <c r="A80" s="22" t="s">
        <v>24</v>
      </c>
      <c r="B80" s="47" t="s">
        <v>112</v>
      </c>
      <c r="C80" s="150" t="s">
        <v>113</v>
      </c>
      <c r="D80" s="150"/>
      <c r="E80" s="150"/>
      <c r="F80" s="150"/>
    </row>
    <row r="81" spans="1:6" s="24" customFormat="1" ht="38.25" customHeight="1">
      <c r="A81" s="22" t="s">
        <v>27</v>
      </c>
      <c r="B81" s="47" t="s">
        <v>114</v>
      </c>
      <c r="C81" s="150" t="s">
        <v>115</v>
      </c>
      <c r="D81" s="150"/>
      <c r="E81" s="150"/>
      <c r="F81" s="150"/>
    </row>
    <row r="82" spans="1:6" s="24" customFormat="1" ht="63" customHeight="1">
      <c r="A82" s="22" t="s">
        <v>29</v>
      </c>
      <c r="B82" s="47" t="s">
        <v>116</v>
      </c>
      <c r="C82" s="150" t="s">
        <v>117</v>
      </c>
      <c r="D82" s="150"/>
      <c r="E82" s="150"/>
      <c r="F82" s="150"/>
    </row>
    <row r="83" spans="1:6" s="24" customFormat="1" ht="37.5" customHeight="1">
      <c r="A83" s="22" t="s">
        <v>32</v>
      </c>
      <c r="B83" s="47" t="s">
        <v>118</v>
      </c>
      <c r="C83" s="150" t="s">
        <v>119</v>
      </c>
      <c r="D83" s="150"/>
      <c r="E83" s="150"/>
      <c r="F83" s="150"/>
    </row>
    <row r="84" spans="1:6" s="24" customFormat="1" ht="47.25" customHeight="1">
      <c r="A84" s="22" t="s">
        <v>35</v>
      </c>
      <c r="B84" s="47" t="s">
        <v>120</v>
      </c>
      <c r="C84" s="150" t="s">
        <v>121</v>
      </c>
      <c r="D84" s="150"/>
      <c r="E84" s="150"/>
      <c r="F84" s="150"/>
    </row>
    <row r="85" spans="1:6" s="24" customFormat="1" ht="14.25" customHeight="1">
      <c r="A85" s="48"/>
      <c r="B85" s="49"/>
      <c r="C85" s="49"/>
      <c r="D85" s="49"/>
      <c r="E85" s="49"/>
      <c r="F85" s="49"/>
    </row>
    <row r="86" spans="1:6" ht="18" customHeight="1">
      <c r="A86" s="144" t="s">
        <v>122</v>
      </c>
      <c r="B86" s="144"/>
      <c r="C86" s="144"/>
      <c r="D86" s="144"/>
      <c r="E86" s="144"/>
      <c r="F86" s="144"/>
    </row>
    <row r="87" ht="11.25" customHeight="1"/>
    <row r="88" spans="1:6" ht="28.5" customHeight="1">
      <c r="A88" s="162" t="s">
        <v>123</v>
      </c>
      <c r="B88" s="162"/>
      <c r="C88" s="162"/>
      <c r="D88" s="162"/>
      <c r="E88" s="162"/>
      <c r="F88" s="162"/>
    </row>
    <row r="89" spans="1:3" ht="15.75">
      <c r="A89" s="26"/>
      <c r="C89" s="50"/>
    </row>
    <row r="90" spans="1:6" s="24" customFormat="1" ht="20.25" customHeight="1">
      <c r="A90" s="155" t="s">
        <v>56</v>
      </c>
      <c r="B90" s="155" t="s">
        <v>91</v>
      </c>
      <c r="C90" s="155" t="s">
        <v>124</v>
      </c>
      <c r="D90" s="155" t="s">
        <v>125</v>
      </c>
      <c r="E90" s="155" t="s">
        <v>126</v>
      </c>
      <c r="F90" s="155"/>
    </row>
    <row r="91" spans="1:6" s="24" customFormat="1" ht="25.5" customHeight="1">
      <c r="A91" s="155"/>
      <c r="B91" s="155"/>
      <c r="C91" s="155"/>
      <c r="D91" s="155"/>
      <c r="E91" s="29" t="s">
        <v>127</v>
      </c>
      <c r="F91" s="29" t="s">
        <v>128</v>
      </c>
    </row>
    <row r="92" spans="1:6" s="13" customFormat="1" ht="38.25">
      <c r="A92" s="51">
        <v>1</v>
      </c>
      <c r="B92" s="51">
        <v>2</v>
      </c>
      <c r="C92" s="51">
        <v>3</v>
      </c>
      <c r="D92" s="51">
        <v>4</v>
      </c>
      <c r="E92" s="51" t="s">
        <v>129</v>
      </c>
      <c r="F92" s="52" t="s">
        <v>130</v>
      </c>
    </row>
    <row r="93" spans="1:6" ht="31.5">
      <c r="A93" s="28" t="s">
        <v>21</v>
      </c>
      <c r="B93" s="20" t="s">
        <v>131</v>
      </c>
      <c r="C93" s="53">
        <v>1541.4</v>
      </c>
      <c r="D93" s="53">
        <v>1573.7</v>
      </c>
      <c r="E93" s="53">
        <f>D93-C93</f>
        <v>32.299999999999955</v>
      </c>
      <c r="F93" s="53">
        <f>E93/C93*100</f>
        <v>2.09549759958479</v>
      </c>
    </row>
    <row r="94" spans="1:6" ht="31.5">
      <c r="A94" s="28" t="s">
        <v>24</v>
      </c>
      <c r="B94" s="20" t="s">
        <v>132</v>
      </c>
      <c r="C94" s="53">
        <v>399.7</v>
      </c>
      <c r="D94" s="53">
        <v>343.6</v>
      </c>
      <c r="E94" s="53">
        <f>D94-C94</f>
        <v>-56.099999999999966</v>
      </c>
      <c r="F94" s="53">
        <f>E94/C94*100</f>
        <v>-14.035526644983728</v>
      </c>
    </row>
    <row r="95" spans="1:6" s="55" customFormat="1" ht="13.5" customHeight="1">
      <c r="A95" s="54"/>
      <c r="B95" s="43"/>
      <c r="C95" s="35"/>
      <c r="D95" s="35"/>
      <c r="E95" s="35"/>
      <c r="F95" s="25"/>
    </row>
    <row r="96" spans="1:6" s="55" customFormat="1" ht="31.5" customHeight="1">
      <c r="A96" s="162" t="s">
        <v>133</v>
      </c>
      <c r="B96" s="162"/>
      <c r="C96" s="162"/>
      <c r="D96" s="162"/>
      <c r="E96" s="162"/>
      <c r="F96" s="162"/>
    </row>
    <row r="97" spans="1:6" s="55" customFormat="1" ht="31.5" customHeight="1">
      <c r="A97" s="163">
        <v>0</v>
      </c>
      <c r="B97" s="163"/>
      <c r="C97" s="56" t="s">
        <v>134</v>
      </c>
      <c r="D97" s="56"/>
      <c r="E97" s="56"/>
      <c r="F97" s="56"/>
    </row>
    <row r="98" spans="1:6" s="55" customFormat="1" ht="18.75" customHeight="1">
      <c r="A98" s="57"/>
      <c r="B98" s="57"/>
      <c r="C98" s="56"/>
      <c r="D98" s="56"/>
      <c r="E98" s="56"/>
      <c r="F98" s="56"/>
    </row>
    <row r="99" spans="1:6" s="55" customFormat="1" ht="66" customHeight="1">
      <c r="A99" s="152" t="s">
        <v>135</v>
      </c>
      <c r="B99" s="152"/>
      <c r="C99" s="152"/>
      <c r="D99" s="152"/>
      <c r="E99" s="152"/>
      <c r="F99" s="152"/>
    </row>
    <row r="100" spans="1:6" s="55" customFormat="1" ht="11.25" customHeight="1">
      <c r="A100" s="54"/>
      <c r="B100" s="43"/>
      <c r="C100" s="35"/>
      <c r="D100" s="35"/>
      <c r="E100" s="35"/>
      <c r="F100" s="25"/>
    </row>
    <row r="101" spans="1:6" s="55" customFormat="1" ht="53.25" customHeight="1">
      <c r="A101" s="27" t="s">
        <v>56</v>
      </c>
      <c r="B101" s="27" t="s">
        <v>91</v>
      </c>
      <c r="C101" s="27" t="s">
        <v>136</v>
      </c>
      <c r="D101" s="27" t="s">
        <v>137</v>
      </c>
      <c r="E101" s="27" t="s">
        <v>138</v>
      </c>
      <c r="F101" s="27" t="s">
        <v>139</v>
      </c>
    </row>
    <row r="102" spans="1:6" s="59" customFormat="1" ht="37.5" customHeight="1">
      <c r="A102" s="58">
        <v>1</v>
      </c>
      <c r="B102" s="58">
        <v>2</v>
      </c>
      <c r="C102" s="51">
        <v>3</v>
      </c>
      <c r="D102" s="51">
        <v>4</v>
      </c>
      <c r="E102" s="51" t="s">
        <v>129</v>
      </c>
      <c r="F102" s="58" t="s">
        <v>140</v>
      </c>
    </row>
    <row r="103" spans="1:6" ht="47.25">
      <c r="A103" s="60" t="s">
        <v>21</v>
      </c>
      <c r="B103" s="61" t="s">
        <v>141</v>
      </c>
      <c r="C103" s="62">
        <f>SUM(C104:C112)</f>
        <v>1832.3</v>
      </c>
      <c r="D103" s="62">
        <f>SUM(D104:D112)</f>
        <v>2264</v>
      </c>
      <c r="E103" s="62">
        <f>D103-C103</f>
        <v>431.70000000000005</v>
      </c>
      <c r="F103" s="63">
        <f>(D103-C103)/C103*100</f>
        <v>23.560552311302736</v>
      </c>
    </row>
    <row r="104" spans="1:7" ht="15.75">
      <c r="A104" s="28" t="s">
        <v>60</v>
      </c>
      <c r="B104" s="64" t="s">
        <v>142</v>
      </c>
      <c r="C104" s="53">
        <v>111</v>
      </c>
      <c r="D104" s="53">
        <v>514.1</v>
      </c>
      <c r="E104" s="53">
        <f>D104-C104</f>
        <v>403.1</v>
      </c>
      <c r="F104" s="65">
        <f>(D104-C104)/C104*100</f>
        <v>363.15315315315314</v>
      </c>
      <c r="G104" s="66"/>
    </row>
    <row r="105" spans="1:7" ht="15.75">
      <c r="A105" s="28" t="s">
        <v>62</v>
      </c>
      <c r="B105" s="64" t="s">
        <v>143</v>
      </c>
      <c r="C105" s="53">
        <v>1700.2</v>
      </c>
      <c r="D105" s="53">
        <v>1741</v>
      </c>
      <c r="E105" s="53">
        <f>D105-C105</f>
        <v>40.799999999999955</v>
      </c>
      <c r="F105" s="65">
        <f>(D105-C105)/C105*100</f>
        <v>2.3997176802729063</v>
      </c>
      <c r="G105" s="66"/>
    </row>
    <row r="106" spans="1:7" ht="15.75">
      <c r="A106" s="28" t="s">
        <v>144</v>
      </c>
      <c r="B106" s="64" t="s">
        <v>145</v>
      </c>
      <c r="C106" s="53">
        <v>0</v>
      </c>
      <c r="D106" s="53">
        <v>0</v>
      </c>
      <c r="E106" s="53">
        <f>D106-C106</f>
        <v>0</v>
      </c>
      <c r="F106" s="65" t="s">
        <v>83</v>
      </c>
      <c r="G106" s="66"/>
    </row>
    <row r="107" spans="1:7" ht="31.5">
      <c r="A107" s="28" t="s">
        <v>146</v>
      </c>
      <c r="B107" s="64" t="s">
        <v>147</v>
      </c>
      <c r="C107" s="53">
        <v>7.5</v>
      </c>
      <c r="D107" s="53">
        <v>0</v>
      </c>
      <c r="E107" s="53"/>
      <c r="F107" s="65" t="s">
        <v>83</v>
      </c>
      <c r="G107" s="66"/>
    </row>
    <row r="108" spans="1:7" ht="31.5">
      <c r="A108" s="28" t="s">
        <v>148</v>
      </c>
      <c r="B108" s="64" t="s">
        <v>149</v>
      </c>
      <c r="C108" s="53">
        <v>0.3</v>
      </c>
      <c r="D108" s="53">
        <v>3.6</v>
      </c>
      <c r="E108" s="53">
        <f aca="true" t="shared" si="0" ref="E108:E113">D108-C108</f>
        <v>3.3000000000000003</v>
      </c>
      <c r="F108" s="65">
        <f>(D108-C108)/C108*100</f>
        <v>1100.0000000000002</v>
      </c>
      <c r="G108" s="66"/>
    </row>
    <row r="109" spans="1:7" ht="31.5">
      <c r="A109" s="28" t="s">
        <v>150</v>
      </c>
      <c r="B109" s="64" t="s">
        <v>151</v>
      </c>
      <c r="C109" s="53">
        <v>0</v>
      </c>
      <c r="D109" s="53">
        <v>0</v>
      </c>
      <c r="E109" s="53">
        <f t="shared" si="0"/>
        <v>0</v>
      </c>
      <c r="F109" s="65" t="s">
        <v>83</v>
      </c>
      <c r="G109" s="66"/>
    </row>
    <row r="110" spans="1:7" ht="31.5">
      <c r="A110" s="28" t="s">
        <v>152</v>
      </c>
      <c r="B110" s="64" t="s">
        <v>153</v>
      </c>
      <c r="C110" s="53">
        <v>1.2</v>
      </c>
      <c r="D110" s="53">
        <v>2.4</v>
      </c>
      <c r="E110" s="53">
        <f t="shared" si="0"/>
        <v>1.2</v>
      </c>
      <c r="F110" s="65">
        <f>(D110-C110)/C110*100</f>
        <v>100</v>
      </c>
      <c r="G110" s="66"/>
    </row>
    <row r="111" spans="1:7" ht="31.5">
      <c r="A111" s="28" t="s">
        <v>154</v>
      </c>
      <c r="B111" s="64" t="s">
        <v>155</v>
      </c>
      <c r="C111" s="53">
        <v>9.3</v>
      </c>
      <c r="D111" s="53">
        <v>2.9</v>
      </c>
      <c r="E111" s="53">
        <f t="shared" si="0"/>
        <v>-6.4</v>
      </c>
      <c r="F111" s="65">
        <f>(D111-C111)/C111*100</f>
        <v>-68.81720430107526</v>
      </c>
      <c r="G111" s="66"/>
    </row>
    <row r="112" spans="1:7" ht="15.75">
      <c r="A112" s="28" t="s">
        <v>156</v>
      </c>
      <c r="B112" s="64" t="s">
        <v>157</v>
      </c>
      <c r="C112" s="53">
        <v>2.8</v>
      </c>
      <c r="D112" s="53">
        <v>0</v>
      </c>
      <c r="E112" s="53">
        <f t="shared" si="0"/>
        <v>-2.8</v>
      </c>
      <c r="F112" s="65" t="s">
        <v>83</v>
      </c>
      <c r="G112" s="66"/>
    </row>
    <row r="113" spans="1:7" ht="31.5">
      <c r="A113" s="28" t="s">
        <v>24</v>
      </c>
      <c r="B113" s="64" t="s">
        <v>158</v>
      </c>
      <c r="C113" s="53">
        <v>0</v>
      </c>
      <c r="D113" s="53">
        <v>0</v>
      </c>
      <c r="E113" s="53">
        <f t="shared" si="0"/>
        <v>0</v>
      </c>
      <c r="F113" s="65" t="s">
        <v>83</v>
      </c>
      <c r="G113" s="66"/>
    </row>
    <row r="114" spans="1:7" ht="63">
      <c r="A114" s="28" t="s">
        <v>27</v>
      </c>
      <c r="B114" s="64" t="s">
        <v>159</v>
      </c>
      <c r="C114" s="53" t="s">
        <v>83</v>
      </c>
      <c r="D114" s="53" t="s">
        <v>83</v>
      </c>
      <c r="E114" s="53" t="s">
        <v>83</v>
      </c>
      <c r="F114" s="65" t="s">
        <v>83</v>
      </c>
      <c r="G114" s="66"/>
    </row>
    <row r="115" spans="1:7" ht="33" customHeight="1">
      <c r="A115" s="67" t="s">
        <v>29</v>
      </c>
      <c r="B115" s="68" t="s">
        <v>160</v>
      </c>
      <c r="C115" s="69">
        <f>SUM(C116:C126)</f>
        <v>97.5</v>
      </c>
      <c r="D115" s="69">
        <f>SUM(D116:D126)</f>
        <v>46.5</v>
      </c>
      <c r="E115" s="69">
        <f aca="true" t="shared" si="1" ref="E115:E127">D115-C115</f>
        <v>-51</v>
      </c>
      <c r="F115" s="70">
        <f>(D115-C115)/C115*100</f>
        <v>-52.307692307692314</v>
      </c>
      <c r="G115" s="66"/>
    </row>
    <row r="116" spans="1:7" ht="35.25" customHeight="1">
      <c r="A116" s="71" t="s">
        <v>161</v>
      </c>
      <c r="B116" s="72" t="s">
        <v>162</v>
      </c>
      <c r="C116" s="73">
        <v>0</v>
      </c>
      <c r="D116" s="73">
        <v>0</v>
      </c>
      <c r="E116" s="73">
        <f t="shared" si="1"/>
        <v>0</v>
      </c>
      <c r="F116" s="73" t="s">
        <v>83</v>
      </c>
      <c r="G116" s="66"/>
    </row>
    <row r="117" spans="1:7" ht="15.75">
      <c r="A117" s="28" t="s">
        <v>163</v>
      </c>
      <c r="B117" s="74" t="s">
        <v>164</v>
      </c>
      <c r="C117" s="53">
        <v>5.1</v>
      </c>
      <c r="D117" s="53">
        <v>5.1</v>
      </c>
      <c r="E117" s="53">
        <f t="shared" si="1"/>
        <v>0</v>
      </c>
      <c r="F117" s="65">
        <f>(D117-C117)/C117*100</f>
        <v>0</v>
      </c>
      <c r="G117" s="66"/>
    </row>
    <row r="118" spans="1:7" ht="15.75">
      <c r="A118" s="28" t="s">
        <v>165</v>
      </c>
      <c r="B118" s="74" t="s">
        <v>166</v>
      </c>
      <c r="C118" s="53">
        <v>0</v>
      </c>
      <c r="D118" s="53">
        <v>0</v>
      </c>
      <c r="E118" s="53">
        <f t="shared" si="1"/>
        <v>0</v>
      </c>
      <c r="F118" s="65" t="s">
        <v>83</v>
      </c>
      <c r="G118" s="66"/>
    </row>
    <row r="119" spans="1:7" ht="31.5">
      <c r="A119" s="28" t="s">
        <v>167</v>
      </c>
      <c r="B119" s="74" t="s">
        <v>168</v>
      </c>
      <c r="C119" s="53">
        <v>0</v>
      </c>
      <c r="D119" s="53">
        <v>0</v>
      </c>
      <c r="E119" s="53">
        <f t="shared" si="1"/>
        <v>0</v>
      </c>
      <c r="F119" s="65" t="s">
        <v>83</v>
      </c>
      <c r="G119" s="66"/>
    </row>
    <row r="120" spans="1:7" ht="15.75">
      <c r="A120" s="28" t="s">
        <v>169</v>
      </c>
      <c r="B120" s="74" t="s">
        <v>170</v>
      </c>
      <c r="C120" s="53">
        <v>45.2</v>
      </c>
      <c r="D120" s="53">
        <v>41.4</v>
      </c>
      <c r="E120" s="53">
        <f t="shared" si="1"/>
        <v>-3.8000000000000043</v>
      </c>
      <c r="F120" s="65">
        <f>(D120-C120)/C120*100</f>
        <v>-8.407079646017708</v>
      </c>
      <c r="G120" s="66"/>
    </row>
    <row r="121" spans="1:7" ht="15.75">
      <c r="A121" s="28" t="s">
        <v>171</v>
      </c>
      <c r="B121" s="74" t="s">
        <v>172</v>
      </c>
      <c r="C121" s="53">
        <v>0</v>
      </c>
      <c r="D121" s="53">
        <v>0</v>
      </c>
      <c r="E121" s="53">
        <f t="shared" si="1"/>
        <v>0</v>
      </c>
      <c r="F121" s="65" t="s">
        <v>83</v>
      </c>
      <c r="G121" s="66"/>
    </row>
    <row r="122" spans="1:7" ht="24.75" customHeight="1">
      <c r="A122" s="28" t="s">
        <v>173</v>
      </c>
      <c r="B122" s="74" t="s">
        <v>174</v>
      </c>
      <c r="C122" s="53">
        <v>0</v>
      </c>
      <c r="D122" s="53">
        <v>0</v>
      </c>
      <c r="E122" s="53">
        <f t="shared" si="1"/>
        <v>0</v>
      </c>
      <c r="F122" s="53" t="s">
        <v>83</v>
      </c>
      <c r="G122" s="66"/>
    </row>
    <row r="123" spans="1:7" ht="15.75">
      <c r="A123" s="28" t="s">
        <v>175</v>
      </c>
      <c r="B123" s="74" t="s">
        <v>176</v>
      </c>
      <c r="C123" s="53">
        <v>0</v>
      </c>
      <c r="D123" s="53">
        <v>0</v>
      </c>
      <c r="E123" s="53">
        <f t="shared" si="1"/>
        <v>0</v>
      </c>
      <c r="F123" s="53" t="s">
        <v>83</v>
      </c>
      <c r="G123" s="66"/>
    </row>
    <row r="124" spans="1:7" ht="15.75">
      <c r="A124" s="28" t="s">
        <v>177</v>
      </c>
      <c r="B124" s="74" t="s">
        <v>178</v>
      </c>
      <c r="C124" s="53">
        <v>0</v>
      </c>
      <c r="D124" s="53">
        <v>0</v>
      </c>
      <c r="E124" s="53">
        <f t="shared" si="1"/>
        <v>0</v>
      </c>
      <c r="F124" s="53" t="s">
        <v>83</v>
      </c>
      <c r="G124" s="66"/>
    </row>
    <row r="125" spans="1:7" ht="15.75">
      <c r="A125" s="28" t="s">
        <v>179</v>
      </c>
      <c r="B125" s="74" t="s">
        <v>180</v>
      </c>
      <c r="C125" s="53">
        <v>2.1</v>
      </c>
      <c r="D125" s="53">
        <v>0</v>
      </c>
      <c r="E125" s="53">
        <f t="shared" si="1"/>
        <v>-2.1</v>
      </c>
      <c r="F125" s="53" t="s">
        <v>83</v>
      </c>
      <c r="G125" s="66"/>
    </row>
    <row r="126" spans="1:7" ht="15.75">
      <c r="A126" s="28" t="s">
        <v>181</v>
      </c>
      <c r="B126" s="74" t="s">
        <v>182</v>
      </c>
      <c r="C126" s="53">
        <v>45.1</v>
      </c>
      <c r="D126" s="53">
        <v>0</v>
      </c>
      <c r="E126" s="53">
        <f t="shared" si="1"/>
        <v>-45.1</v>
      </c>
      <c r="F126" s="53" t="s">
        <v>83</v>
      </c>
      <c r="G126" s="66"/>
    </row>
    <row r="127" spans="1:7" ht="31.5">
      <c r="A127" s="28" t="s">
        <v>32</v>
      </c>
      <c r="B127" s="64" t="s">
        <v>183</v>
      </c>
      <c r="C127" s="53">
        <v>0</v>
      </c>
      <c r="D127" s="53">
        <v>0</v>
      </c>
      <c r="E127" s="53">
        <f t="shared" si="1"/>
        <v>0</v>
      </c>
      <c r="F127" s="53" t="s">
        <v>83</v>
      </c>
      <c r="G127" s="66"/>
    </row>
    <row r="128" spans="1:7" ht="27.75" customHeight="1">
      <c r="A128" s="28" t="s">
        <v>35</v>
      </c>
      <c r="B128" s="64" t="s">
        <v>184</v>
      </c>
      <c r="C128" s="164" t="s">
        <v>83</v>
      </c>
      <c r="D128" s="164"/>
      <c r="E128" s="164"/>
      <c r="F128" s="164"/>
      <c r="G128" s="66"/>
    </row>
    <row r="129" spans="1:7" ht="16.5" customHeight="1">
      <c r="A129" s="54"/>
      <c r="B129" s="75"/>
      <c r="C129" s="35"/>
      <c r="D129" s="35"/>
      <c r="E129" s="66"/>
      <c r="F129" s="66"/>
      <c r="G129" s="66"/>
    </row>
    <row r="130" spans="1:7" ht="21.75" customHeight="1">
      <c r="A130" s="165" t="s">
        <v>185</v>
      </c>
      <c r="B130" s="165"/>
      <c r="C130" s="165"/>
      <c r="D130" s="165"/>
      <c r="E130" s="165"/>
      <c r="F130" s="165"/>
      <c r="G130" s="66"/>
    </row>
    <row r="131" spans="1:7" ht="11.25" customHeight="1">
      <c r="A131" s="76"/>
      <c r="B131" s="76"/>
      <c r="C131" s="76"/>
      <c r="D131" s="76"/>
      <c r="E131" s="76"/>
      <c r="F131" s="76"/>
      <c r="G131" s="66"/>
    </row>
    <row r="132" spans="1:7" ht="21.75" customHeight="1">
      <c r="A132" s="153" t="s">
        <v>56</v>
      </c>
      <c r="B132" s="153" t="s">
        <v>73</v>
      </c>
      <c r="C132" s="153" t="s">
        <v>186</v>
      </c>
      <c r="D132" s="153"/>
      <c r="E132" s="153"/>
      <c r="F132" s="153"/>
      <c r="G132" s="66"/>
    </row>
    <row r="133" spans="1:7" ht="21.75" customHeight="1">
      <c r="A133" s="153"/>
      <c r="B133" s="153"/>
      <c r="C133" s="153" t="s">
        <v>187</v>
      </c>
      <c r="D133" s="153"/>
      <c r="E133" s="153" t="s">
        <v>188</v>
      </c>
      <c r="F133" s="153"/>
      <c r="G133" s="66"/>
    </row>
    <row r="134" spans="1:7" ht="53.25" customHeight="1">
      <c r="A134" s="77" t="s">
        <v>21</v>
      </c>
      <c r="B134" s="40" t="s">
        <v>75</v>
      </c>
      <c r="C134" s="166">
        <v>363.88</v>
      </c>
      <c r="D134" s="166"/>
      <c r="E134" s="166">
        <v>376.18</v>
      </c>
      <c r="F134" s="166"/>
      <c r="G134" s="66"/>
    </row>
    <row r="135" spans="1:7" ht="36.75" customHeight="1">
      <c r="A135" s="77" t="s">
        <v>24</v>
      </c>
      <c r="B135" s="40" t="s">
        <v>66</v>
      </c>
      <c r="C135" s="166">
        <v>45</v>
      </c>
      <c r="D135" s="166"/>
      <c r="E135" s="166">
        <v>45</v>
      </c>
      <c r="F135" s="166"/>
      <c r="G135" s="66"/>
    </row>
    <row r="136" spans="1:7" ht="94.5" customHeight="1">
      <c r="A136" s="77" t="s">
        <v>27</v>
      </c>
      <c r="B136" s="40" t="s">
        <v>67</v>
      </c>
      <c r="C136" s="166">
        <v>1.4</v>
      </c>
      <c r="D136" s="166"/>
      <c r="E136" s="166">
        <v>0.78</v>
      </c>
      <c r="F136" s="166"/>
      <c r="G136" s="66"/>
    </row>
    <row r="137" spans="1:7" ht="17.25" customHeight="1">
      <c r="A137" s="54"/>
      <c r="B137" s="43"/>
      <c r="C137" s="76"/>
      <c r="D137" s="76"/>
      <c r="E137" s="76"/>
      <c r="F137" s="76"/>
      <c r="G137" s="66"/>
    </row>
    <row r="138" spans="1:7" ht="35.25" customHeight="1">
      <c r="A138" s="152" t="s">
        <v>189</v>
      </c>
      <c r="B138" s="152"/>
      <c r="C138" s="152"/>
      <c r="D138" s="152"/>
      <c r="E138" s="152"/>
      <c r="F138" s="152"/>
      <c r="G138" s="66"/>
    </row>
    <row r="139" spans="1:7" ht="16.5" customHeight="1">
      <c r="A139" s="54"/>
      <c r="B139" s="43"/>
      <c r="C139" s="76"/>
      <c r="D139" s="167"/>
      <c r="E139" s="167"/>
      <c r="F139" s="76"/>
      <c r="G139" s="66"/>
    </row>
    <row r="140" spans="1:7" ht="28.5" customHeight="1">
      <c r="A140" s="27" t="s">
        <v>56</v>
      </c>
      <c r="B140" s="153" t="s">
        <v>91</v>
      </c>
      <c r="C140" s="153"/>
      <c r="D140" s="27" t="s">
        <v>190</v>
      </c>
      <c r="E140" s="27" t="s">
        <v>191</v>
      </c>
      <c r="F140" s="27" t="s">
        <v>126</v>
      </c>
      <c r="G140" s="66"/>
    </row>
    <row r="141" spans="1:7" ht="41.25" customHeight="1">
      <c r="A141" s="78" t="s">
        <v>21</v>
      </c>
      <c r="B141" s="168" t="s">
        <v>192</v>
      </c>
      <c r="C141" s="168"/>
      <c r="D141" s="62">
        <f>D142+D143+D144</f>
        <v>3446.2</v>
      </c>
      <c r="E141" s="62">
        <f>E142+E143+E144</f>
        <v>2920.2000000000003</v>
      </c>
      <c r="F141" s="62">
        <f>E141-D141</f>
        <v>-525.9999999999995</v>
      </c>
      <c r="G141" s="66"/>
    </row>
    <row r="142" spans="1:7" ht="33" customHeight="1">
      <c r="A142" s="33" t="s">
        <v>60</v>
      </c>
      <c r="B142" s="150" t="s">
        <v>75</v>
      </c>
      <c r="C142" s="150"/>
      <c r="D142" s="53">
        <v>1071.5</v>
      </c>
      <c r="E142" s="53">
        <v>809.9</v>
      </c>
      <c r="F142" s="53">
        <f>E142-D142</f>
        <v>-261.6</v>
      </c>
      <c r="G142" s="66"/>
    </row>
    <row r="143" spans="1:7" ht="33" customHeight="1">
      <c r="A143" s="33" t="s">
        <v>62</v>
      </c>
      <c r="B143" s="150" t="s">
        <v>66</v>
      </c>
      <c r="C143" s="150"/>
      <c r="D143" s="53">
        <v>2247</v>
      </c>
      <c r="E143" s="53">
        <v>2003.9</v>
      </c>
      <c r="F143" s="53">
        <f>E143-D143</f>
        <v>-243.0999999999999</v>
      </c>
      <c r="G143" s="66"/>
    </row>
    <row r="144" spans="1:7" ht="54" customHeight="1">
      <c r="A144" s="33" t="s">
        <v>144</v>
      </c>
      <c r="B144" s="150" t="s">
        <v>67</v>
      </c>
      <c r="C144" s="150"/>
      <c r="D144" s="53">
        <v>127.7</v>
      </c>
      <c r="E144" s="53">
        <v>106.4</v>
      </c>
      <c r="F144" s="53">
        <f>E144-D144</f>
        <v>-21.299999999999997</v>
      </c>
      <c r="G144" s="66"/>
    </row>
    <row r="145" spans="1:7" ht="45.75" customHeight="1">
      <c r="A145" s="78" t="s">
        <v>24</v>
      </c>
      <c r="B145" s="168" t="s">
        <v>193</v>
      </c>
      <c r="C145" s="168"/>
      <c r="D145" s="79"/>
      <c r="E145" s="79"/>
      <c r="F145" s="80"/>
      <c r="G145" s="66"/>
    </row>
    <row r="146" spans="1:7" s="24" customFormat="1" ht="33" customHeight="1">
      <c r="A146" s="33" t="s">
        <v>194</v>
      </c>
      <c r="B146" s="150" t="s">
        <v>75</v>
      </c>
      <c r="C146" s="150"/>
      <c r="D146" s="81">
        <v>3613</v>
      </c>
      <c r="E146" s="81">
        <v>3538</v>
      </c>
      <c r="F146" s="82">
        <f>E146-D146</f>
        <v>-75</v>
      </c>
      <c r="G146" s="83"/>
    </row>
    <row r="147" spans="1:7" s="24" customFormat="1" ht="33" customHeight="1">
      <c r="A147" s="33" t="s">
        <v>195</v>
      </c>
      <c r="B147" s="150" t="s">
        <v>66</v>
      </c>
      <c r="C147" s="150"/>
      <c r="D147" s="81">
        <v>2826</v>
      </c>
      <c r="E147" s="81">
        <v>2442</v>
      </c>
      <c r="F147" s="82">
        <f>E147-D147</f>
        <v>-384</v>
      </c>
      <c r="G147" s="83"/>
    </row>
    <row r="148" spans="1:7" s="24" customFormat="1" ht="54" customHeight="1">
      <c r="A148" s="33" t="s">
        <v>196</v>
      </c>
      <c r="B148" s="150" t="s">
        <v>67</v>
      </c>
      <c r="C148" s="150"/>
      <c r="D148" s="81">
        <v>147</v>
      </c>
      <c r="E148" s="81">
        <v>96</v>
      </c>
      <c r="F148" s="82">
        <f>E148-D148</f>
        <v>-51</v>
      </c>
      <c r="G148" s="83"/>
    </row>
    <row r="149" spans="1:7" s="24" customFormat="1" ht="46.5" customHeight="1">
      <c r="A149" s="84" t="s">
        <v>27</v>
      </c>
      <c r="B149" s="169" t="s">
        <v>197</v>
      </c>
      <c r="C149" s="169"/>
      <c r="D149" s="85"/>
      <c r="E149" s="85"/>
      <c r="F149" s="85"/>
      <c r="G149" s="83"/>
    </row>
    <row r="150" spans="1:7" s="24" customFormat="1" ht="31.5" customHeight="1">
      <c r="A150" s="33" t="s">
        <v>97</v>
      </c>
      <c r="B150" s="150" t="s">
        <v>75</v>
      </c>
      <c r="C150" s="150"/>
      <c r="D150" s="86">
        <v>363.9</v>
      </c>
      <c r="E150" s="86">
        <v>379.5</v>
      </c>
      <c r="F150" s="86">
        <f>E150-D150</f>
        <v>15.600000000000023</v>
      </c>
      <c r="G150" s="83"/>
    </row>
    <row r="151" spans="1:7" s="24" customFormat="1" ht="31.5" customHeight="1">
      <c r="A151" s="33" t="s">
        <v>99</v>
      </c>
      <c r="B151" s="150" t="s">
        <v>66</v>
      </c>
      <c r="C151" s="150"/>
      <c r="D151" s="86">
        <v>45</v>
      </c>
      <c r="E151" s="86">
        <v>45</v>
      </c>
      <c r="F151" s="86">
        <f>E151-D151</f>
        <v>0</v>
      </c>
      <c r="G151" s="83"/>
    </row>
    <row r="152" spans="1:7" s="24" customFormat="1" ht="54" customHeight="1">
      <c r="A152" s="33" t="s">
        <v>101</v>
      </c>
      <c r="B152" s="150" t="s">
        <v>67</v>
      </c>
      <c r="C152" s="150"/>
      <c r="D152" s="86">
        <v>0.83</v>
      </c>
      <c r="E152" s="86">
        <v>0.85</v>
      </c>
      <c r="F152" s="86">
        <f>E152-D152</f>
        <v>0.020000000000000018</v>
      </c>
      <c r="G152" s="83"/>
    </row>
    <row r="153" spans="1:7" s="55" customFormat="1" ht="18" customHeight="1">
      <c r="A153" s="54"/>
      <c r="B153" s="43"/>
      <c r="C153" s="43"/>
      <c r="D153" s="35"/>
      <c r="E153" s="87"/>
      <c r="F153" s="87"/>
      <c r="G153" s="66"/>
    </row>
    <row r="154" spans="1:7" s="55" customFormat="1" ht="20.25" customHeight="1">
      <c r="A154" s="152" t="s">
        <v>198</v>
      </c>
      <c r="B154" s="152"/>
      <c r="C154" s="152"/>
      <c r="D154" s="152"/>
      <c r="E154" s="152"/>
      <c r="F154" s="152"/>
      <c r="G154" s="66"/>
    </row>
    <row r="155" spans="1:7" s="55" customFormat="1" ht="11.25" customHeight="1">
      <c r="A155" s="88"/>
      <c r="B155" s="88"/>
      <c r="C155" s="88"/>
      <c r="D155" s="88"/>
      <c r="E155" s="88"/>
      <c r="F155" s="88"/>
      <c r="G155" s="66"/>
    </row>
    <row r="156" spans="1:7" ht="56.25" customHeight="1">
      <c r="A156" s="27" t="s">
        <v>56</v>
      </c>
      <c r="B156" s="153" t="s">
        <v>73</v>
      </c>
      <c r="C156" s="153"/>
      <c r="D156" s="27" t="s">
        <v>199</v>
      </c>
      <c r="E156" s="153" t="s">
        <v>200</v>
      </c>
      <c r="F156" s="153"/>
      <c r="G156" s="66"/>
    </row>
    <row r="157" spans="1:7" s="93" customFormat="1" ht="14.25" customHeight="1">
      <c r="A157" s="89" t="s">
        <v>201</v>
      </c>
      <c r="B157" s="170">
        <v>2</v>
      </c>
      <c r="C157" s="170"/>
      <c r="D157" s="90">
        <v>3</v>
      </c>
      <c r="E157" s="171">
        <v>4</v>
      </c>
      <c r="F157" s="171"/>
      <c r="G157" s="92"/>
    </row>
    <row r="158" spans="1:7" ht="16.5" customHeight="1">
      <c r="A158" s="94" t="s">
        <v>201</v>
      </c>
      <c r="B158" s="172" t="s">
        <v>83</v>
      </c>
      <c r="C158" s="172"/>
      <c r="D158" s="94" t="s">
        <v>83</v>
      </c>
      <c r="E158" s="173" t="s">
        <v>83</v>
      </c>
      <c r="F158" s="173"/>
      <c r="G158" s="66"/>
    </row>
    <row r="159" spans="1:7" ht="15.75">
      <c r="A159" s="54"/>
      <c r="B159" s="75"/>
      <c r="C159" s="35"/>
      <c r="D159" s="35"/>
      <c r="E159" s="66"/>
      <c r="F159" s="66"/>
      <c r="G159" s="66"/>
    </row>
    <row r="160" spans="1:7" s="95" customFormat="1" ht="32.25" customHeight="1">
      <c r="A160" s="174" t="s">
        <v>202</v>
      </c>
      <c r="B160" s="174"/>
      <c r="C160" s="174"/>
      <c r="D160" s="174"/>
      <c r="E160" s="174"/>
      <c r="F160" s="174"/>
      <c r="G160" s="83"/>
    </row>
    <row r="161" spans="1:6" ht="15.75">
      <c r="A161" s="24"/>
      <c r="B161" s="24"/>
      <c r="C161" s="24"/>
      <c r="D161" s="24"/>
      <c r="E161" s="24"/>
      <c r="F161" s="24"/>
    </row>
    <row r="162" spans="1:6" ht="63">
      <c r="A162" s="29" t="s">
        <v>56</v>
      </c>
      <c r="B162" s="29" t="s">
        <v>91</v>
      </c>
      <c r="C162" s="96" t="s">
        <v>203</v>
      </c>
      <c r="D162" s="29" t="s">
        <v>204</v>
      </c>
      <c r="E162" s="29" t="s">
        <v>205</v>
      </c>
      <c r="F162" s="29" t="s">
        <v>206</v>
      </c>
    </row>
    <row r="163" spans="1:6" s="100" customFormat="1" ht="15.75">
      <c r="A163" s="97" t="s">
        <v>201</v>
      </c>
      <c r="B163" s="91">
        <v>2</v>
      </c>
      <c r="C163" s="98">
        <v>3</v>
      </c>
      <c r="D163" s="99">
        <v>4</v>
      </c>
      <c r="E163" s="91">
        <v>5</v>
      </c>
      <c r="F163" s="91">
        <v>6</v>
      </c>
    </row>
    <row r="164" spans="1:6" s="100" customFormat="1" ht="31.5">
      <c r="A164" s="101" t="s">
        <v>21</v>
      </c>
      <c r="B164" s="23" t="s">
        <v>207</v>
      </c>
      <c r="C164" s="102"/>
      <c r="D164" s="103"/>
      <c r="E164" s="22"/>
      <c r="F164" s="23"/>
    </row>
    <row r="165" spans="1:6" s="100" customFormat="1" ht="31.5">
      <c r="A165" s="101" t="s">
        <v>60</v>
      </c>
      <c r="B165" s="23" t="s">
        <v>208</v>
      </c>
      <c r="C165" s="102"/>
      <c r="D165" s="103"/>
      <c r="E165" s="22"/>
      <c r="F165" s="23"/>
    </row>
    <row r="166" spans="1:6" s="100" customFormat="1" ht="47.25">
      <c r="A166" s="101" t="s">
        <v>209</v>
      </c>
      <c r="B166" s="104" t="s">
        <v>210</v>
      </c>
      <c r="C166" s="102">
        <v>0</v>
      </c>
      <c r="D166" s="103">
        <v>0</v>
      </c>
      <c r="E166" s="22"/>
      <c r="F166" s="23"/>
    </row>
    <row r="167" spans="1:6" s="100" customFormat="1" ht="33.75" customHeight="1">
      <c r="A167" s="101" t="s">
        <v>211</v>
      </c>
      <c r="B167" s="104" t="s">
        <v>212</v>
      </c>
      <c r="C167" s="102">
        <v>24</v>
      </c>
      <c r="D167" s="103">
        <v>25</v>
      </c>
      <c r="E167" s="22"/>
      <c r="F167" s="23"/>
    </row>
    <row r="168" spans="1:6" s="100" customFormat="1" ht="32.25" customHeight="1">
      <c r="A168" s="33" t="s">
        <v>24</v>
      </c>
      <c r="B168" s="23" t="s">
        <v>213</v>
      </c>
      <c r="C168" s="102"/>
      <c r="D168" s="22"/>
      <c r="E168" s="22"/>
      <c r="F168" s="23"/>
    </row>
    <row r="169" spans="1:6" s="100" customFormat="1" ht="32.25" customHeight="1">
      <c r="A169" s="101" t="s">
        <v>194</v>
      </c>
      <c r="B169" s="23" t="s">
        <v>208</v>
      </c>
      <c r="C169" s="102"/>
      <c r="D169" s="22"/>
      <c r="E169" s="22"/>
      <c r="F169" s="23"/>
    </row>
    <row r="170" spans="1:6" s="100" customFormat="1" ht="22.5" customHeight="1">
      <c r="A170" s="33" t="s">
        <v>214</v>
      </c>
      <c r="B170" s="104" t="s">
        <v>215</v>
      </c>
      <c r="C170" s="22">
        <v>254807</v>
      </c>
      <c r="D170" s="22">
        <v>482880.48</v>
      </c>
      <c r="E170" s="22"/>
      <c r="F170" s="23"/>
    </row>
    <row r="171" ht="15.75"/>
    <row r="172" spans="1:7" ht="32.25" customHeight="1">
      <c r="A172" s="165" t="s">
        <v>216</v>
      </c>
      <c r="B172" s="165"/>
      <c r="C172" s="165"/>
      <c r="D172" s="165"/>
      <c r="E172" s="165"/>
      <c r="F172" s="165"/>
      <c r="G172" s="66"/>
    </row>
    <row r="173" spans="1:6" ht="12.75" customHeight="1">
      <c r="A173" s="54"/>
      <c r="B173" s="43"/>
      <c r="C173" s="35"/>
      <c r="D173" s="35"/>
      <c r="E173" s="35"/>
      <c r="F173" s="25"/>
    </row>
    <row r="174" spans="1:6" ht="31.5">
      <c r="A174" s="27" t="s">
        <v>217</v>
      </c>
      <c r="B174" s="27" t="s">
        <v>91</v>
      </c>
      <c r="C174" s="27" t="s">
        <v>218</v>
      </c>
      <c r="D174" s="27" t="s">
        <v>219</v>
      </c>
      <c r="E174" s="27" t="s">
        <v>220</v>
      </c>
      <c r="F174" s="27" t="s">
        <v>221</v>
      </c>
    </row>
    <row r="175" spans="1:6" ht="15.75">
      <c r="A175" s="105" t="s">
        <v>21</v>
      </c>
      <c r="B175" s="106" t="s">
        <v>222</v>
      </c>
      <c r="C175" s="107" t="s">
        <v>134</v>
      </c>
      <c r="D175" s="108">
        <v>348.8</v>
      </c>
      <c r="E175" s="108">
        <v>348.8</v>
      </c>
      <c r="F175" s="108">
        <f>E175/D175*100</f>
        <v>100</v>
      </c>
    </row>
    <row r="176" spans="1:6" ht="47.25">
      <c r="A176" s="109" t="s">
        <v>60</v>
      </c>
      <c r="B176" s="110" t="s">
        <v>223</v>
      </c>
      <c r="C176" s="111" t="s">
        <v>134</v>
      </c>
      <c r="D176" s="112">
        <v>348.8</v>
      </c>
      <c r="E176" s="112">
        <v>348.8</v>
      </c>
      <c r="F176" s="113">
        <f>E176/D176*100</f>
        <v>100</v>
      </c>
    </row>
    <row r="177" spans="1:6" ht="31.5">
      <c r="A177" s="109" t="s">
        <v>62</v>
      </c>
      <c r="B177" s="110" t="s">
        <v>224</v>
      </c>
      <c r="C177" s="111" t="s">
        <v>134</v>
      </c>
      <c r="D177" s="112">
        <v>0</v>
      </c>
      <c r="E177" s="112">
        <v>0</v>
      </c>
      <c r="F177" s="113" t="s">
        <v>83</v>
      </c>
    </row>
    <row r="178" spans="1:6" ht="15.75">
      <c r="A178" s="109" t="s">
        <v>144</v>
      </c>
      <c r="B178" s="110" t="s">
        <v>225</v>
      </c>
      <c r="C178" s="111" t="s">
        <v>134</v>
      </c>
      <c r="D178" s="112"/>
      <c r="E178" s="112"/>
      <c r="F178" s="113" t="s">
        <v>83</v>
      </c>
    </row>
    <row r="179" spans="1:6" ht="94.5">
      <c r="A179" s="105" t="s">
        <v>24</v>
      </c>
      <c r="B179" s="114" t="s">
        <v>226</v>
      </c>
      <c r="C179" s="107" t="s">
        <v>134</v>
      </c>
      <c r="D179" s="115">
        <f>SUM(D180:D186)</f>
        <v>5560.2</v>
      </c>
      <c r="E179" s="115">
        <f>SUM(E180:E186)</f>
        <v>5066.599999999999</v>
      </c>
      <c r="F179" s="108">
        <f aca="true" t="shared" si="2" ref="F179:F184">E179/D179*100</f>
        <v>91.12262148843567</v>
      </c>
    </row>
    <row r="180" spans="1:6" ht="31.5">
      <c r="A180" s="28" t="s">
        <v>194</v>
      </c>
      <c r="B180" s="116" t="s">
        <v>227</v>
      </c>
      <c r="C180" s="111" t="s">
        <v>134</v>
      </c>
      <c r="D180" s="113">
        <v>1700.2</v>
      </c>
      <c r="E180" s="113">
        <v>1700.2</v>
      </c>
      <c r="F180" s="113">
        <f t="shared" si="2"/>
        <v>100</v>
      </c>
    </row>
    <row r="181" spans="1:6" ht="15.75">
      <c r="A181" s="28" t="s">
        <v>195</v>
      </c>
      <c r="B181" s="110" t="s">
        <v>228</v>
      </c>
      <c r="C181" s="111" t="s">
        <v>134</v>
      </c>
      <c r="D181" s="113">
        <v>400</v>
      </c>
      <c r="E181" s="113">
        <v>400</v>
      </c>
      <c r="F181" s="113">
        <f t="shared" si="2"/>
        <v>100</v>
      </c>
    </row>
    <row r="182" spans="1:6" ht="15.75">
      <c r="A182" s="28" t="s">
        <v>196</v>
      </c>
      <c r="B182" s="116" t="s">
        <v>229</v>
      </c>
      <c r="C182" s="111" t="s">
        <v>134</v>
      </c>
      <c r="D182" s="113">
        <v>110</v>
      </c>
      <c r="E182" s="113">
        <v>118</v>
      </c>
      <c r="F182" s="113">
        <f t="shared" si="2"/>
        <v>107.27272727272728</v>
      </c>
    </row>
    <row r="183" spans="1:6" ht="31.5">
      <c r="A183" s="28" t="s">
        <v>230</v>
      </c>
      <c r="B183" s="116" t="s">
        <v>231</v>
      </c>
      <c r="C183" s="111" t="s">
        <v>134</v>
      </c>
      <c r="D183" s="113">
        <v>3260</v>
      </c>
      <c r="E183" s="113">
        <v>2754.6</v>
      </c>
      <c r="F183" s="113">
        <f t="shared" si="2"/>
        <v>84.49693251533742</v>
      </c>
    </row>
    <row r="184" spans="1:6" ht="15.75">
      <c r="A184" s="28" t="s">
        <v>232</v>
      </c>
      <c r="B184" s="116" t="s">
        <v>233</v>
      </c>
      <c r="C184" s="111" t="s">
        <v>134</v>
      </c>
      <c r="D184" s="113">
        <v>90</v>
      </c>
      <c r="E184" s="113">
        <v>93.8</v>
      </c>
      <c r="F184" s="113">
        <f t="shared" si="2"/>
        <v>104.22222222222221</v>
      </c>
    </row>
    <row r="185" spans="1:6" ht="42.75" customHeight="1">
      <c r="A185" s="28" t="s">
        <v>234</v>
      </c>
      <c r="B185" s="116" t="s">
        <v>235</v>
      </c>
      <c r="C185" s="111" t="s">
        <v>134</v>
      </c>
      <c r="D185" s="113">
        <v>0</v>
      </c>
      <c r="E185" s="113">
        <v>0</v>
      </c>
      <c r="F185" s="113" t="s">
        <v>83</v>
      </c>
    </row>
    <row r="186" spans="1:6" ht="15.75">
      <c r="A186" s="60" t="s">
        <v>236</v>
      </c>
      <c r="B186" s="117" t="s">
        <v>237</v>
      </c>
      <c r="C186" s="118" t="s">
        <v>134</v>
      </c>
      <c r="D186" s="65"/>
      <c r="E186" s="119"/>
      <c r="F186" s="119" t="s">
        <v>83</v>
      </c>
    </row>
    <row r="187" spans="1:6" ht="110.25">
      <c r="A187" s="78" t="s">
        <v>27</v>
      </c>
      <c r="B187" s="120" t="s">
        <v>238</v>
      </c>
      <c r="C187" s="27" t="s">
        <v>134</v>
      </c>
      <c r="D187" s="108">
        <f>SUM(D188:D205)</f>
        <v>5908.999999999999</v>
      </c>
      <c r="E187" s="108">
        <f>SUM(E188:E205)</f>
        <v>5372.1</v>
      </c>
      <c r="F187" s="108">
        <f>E187/D187*100</f>
        <v>90.91386021323406</v>
      </c>
    </row>
    <row r="188" spans="1:6" ht="15.75">
      <c r="A188" s="28" t="s">
        <v>97</v>
      </c>
      <c r="B188" s="121" t="s">
        <v>239</v>
      </c>
      <c r="C188" s="19" t="s">
        <v>134</v>
      </c>
      <c r="D188" s="113">
        <v>2821.2</v>
      </c>
      <c r="E188" s="113">
        <v>2567.9</v>
      </c>
      <c r="F188" s="113">
        <f>E188/D188*100</f>
        <v>91.02155111300156</v>
      </c>
    </row>
    <row r="189" spans="1:6" ht="19.5" customHeight="1">
      <c r="A189" s="28" t="s">
        <v>99</v>
      </c>
      <c r="B189" s="121" t="s">
        <v>240</v>
      </c>
      <c r="C189" s="19" t="s">
        <v>134</v>
      </c>
      <c r="D189" s="113">
        <v>0</v>
      </c>
      <c r="E189" s="113">
        <v>0</v>
      </c>
      <c r="F189" s="113" t="s">
        <v>83</v>
      </c>
    </row>
    <row r="190" spans="1:6" ht="19.5" customHeight="1">
      <c r="A190" s="28" t="s">
        <v>101</v>
      </c>
      <c r="B190" s="121" t="s">
        <v>241</v>
      </c>
      <c r="C190" s="19" t="s">
        <v>134</v>
      </c>
      <c r="D190" s="113">
        <v>854.2</v>
      </c>
      <c r="E190" s="113">
        <v>762.2</v>
      </c>
      <c r="F190" s="113">
        <f>E190/D190*100</f>
        <v>89.22968859751815</v>
      </c>
    </row>
    <row r="191" spans="1:6" ht="15.75">
      <c r="A191" s="28" t="s">
        <v>103</v>
      </c>
      <c r="B191" s="121" t="s">
        <v>242</v>
      </c>
      <c r="C191" s="19" t="s">
        <v>134</v>
      </c>
      <c r="D191" s="113">
        <v>66</v>
      </c>
      <c r="E191" s="113">
        <v>59.8</v>
      </c>
      <c r="F191" s="113">
        <f>E191/D191*100</f>
        <v>90.6060606060606</v>
      </c>
    </row>
    <row r="192" spans="1:6" ht="15.75">
      <c r="A192" s="28" t="s">
        <v>243</v>
      </c>
      <c r="B192" s="121" t="s">
        <v>244</v>
      </c>
      <c r="C192" s="19" t="s">
        <v>134</v>
      </c>
      <c r="D192" s="113">
        <v>125</v>
      </c>
      <c r="E192" s="113">
        <v>105.5</v>
      </c>
      <c r="F192" s="113">
        <f>E192/D192*100</f>
        <v>84.39999999999999</v>
      </c>
    </row>
    <row r="193" spans="1:6" ht="15.75">
      <c r="A193" s="28" t="s">
        <v>245</v>
      </c>
      <c r="B193" s="121" t="s">
        <v>246</v>
      </c>
      <c r="C193" s="19" t="s">
        <v>134</v>
      </c>
      <c r="D193" s="113">
        <v>187.2</v>
      </c>
      <c r="E193" s="113">
        <v>170</v>
      </c>
      <c r="F193" s="113">
        <f>E193/D193*100</f>
        <v>90.81196581196582</v>
      </c>
    </row>
    <row r="194" spans="1:6" ht="31.5">
      <c r="A194" s="28" t="s">
        <v>247</v>
      </c>
      <c r="B194" s="121" t="s">
        <v>248</v>
      </c>
      <c r="C194" s="19" t="s">
        <v>134</v>
      </c>
      <c r="D194" s="113">
        <v>0</v>
      </c>
      <c r="E194" s="113">
        <v>0</v>
      </c>
      <c r="F194" s="113" t="s">
        <v>83</v>
      </c>
    </row>
    <row r="195" spans="1:6" ht="31.5">
      <c r="A195" s="28" t="s">
        <v>249</v>
      </c>
      <c r="B195" s="121" t="s">
        <v>250</v>
      </c>
      <c r="C195" s="19" t="s">
        <v>134</v>
      </c>
      <c r="D195" s="113">
        <v>134.8</v>
      </c>
      <c r="E195" s="113">
        <v>132.7</v>
      </c>
      <c r="F195" s="113">
        <f>E195/D195*100</f>
        <v>98.4421364985163</v>
      </c>
    </row>
    <row r="196" spans="1:6" ht="15.75">
      <c r="A196" s="28" t="s">
        <v>251</v>
      </c>
      <c r="B196" s="121" t="s">
        <v>252</v>
      </c>
      <c r="C196" s="19" t="s">
        <v>134</v>
      </c>
      <c r="D196" s="113">
        <f>1137.9-4.5</f>
        <v>1133.4</v>
      </c>
      <c r="E196" s="113">
        <f>1060.9-2.9</f>
        <v>1058</v>
      </c>
      <c r="F196" s="113">
        <f>E196/D196*100</f>
        <v>93.34745014999118</v>
      </c>
    </row>
    <row r="197" spans="1:6" ht="15.75">
      <c r="A197" s="28" t="s">
        <v>253</v>
      </c>
      <c r="B197" s="121" t="s">
        <v>254</v>
      </c>
      <c r="C197" s="19" t="s">
        <v>134</v>
      </c>
      <c r="D197" s="113">
        <v>4.5</v>
      </c>
      <c r="E197" s="113">
        <v>2.9</v>
      </c>
      <c r="F197" s="113">
        <f>E197/D197*100</f>
        <v>64.44444444444444</v>
      </c>
    </row>
    <row r="198" spans="1:6" ht="31.5">
      <c r="A198" s="28" t="s">
        <v>255</v>
      </c>
      <c r="B198" s="121" t="s">
        <v>256</v>
      </c>
      <c r="C198" s="19" t="s">
        <v>134</v>
      </c>
      <c r="D198" s="113">
        <v>0</v>
      </c>
      <c r="E198" s="113">
        <v>0</v>
      </c>
      <c r="F198" s="113" t="s">
        <v>83</v>
      </c>
    </row>
    <row r="199" spans="1:6" ht="31.5">
      <c r="A199" s="28" t="s">
        <v>257</v>
      </c>
      <c r="B199" s="121" t="s">
        <v>258</v>
      </c>
      <c r="C199" s="19" t="s">
        <v>134</v>
      </c>
      <c r="D199" s="113">
        <v>18.9</v>
      </c>
      <c r="E199" s="113">
        <v>16.4</v>
      </c>
      <c r="F199" s="113">
        <f>E199/D199*100</f>
        <v>86.77248677248677</v>
      </c>
    </row>
    <row r="200" spans="1:6" ht="27" customHeight="1">
      <c r="A200" s="28" t="s">
        <v>259</v>
      </c>
      <c r="B200" s="121" t="s">
        <v>260</v>
      </c>
      <c r="C200" s="19" t="s">
        <v>134</v>
      </c>
      <c r="D200" s="113">
        <v>61.9</v>
      </c>
      <c r="E200" s="113">
        <v>46.7</v>
      </c>
      <c r="F200" s="113">
        <f>E200/D200*100</f>
        <v>75.4442649434572</v>
      </c>
    </row>
    <row r="201" spans="1:6" ht="27" customHeight="1">
      <c r="A201" s="28" t="s">
        <v>261</v>
      </c>
      <c r="B201" s="121" t="s">
        <v>262</v>
      </c>
      <c r="C201" s="19" t="s">
        <v>134</v>
      </c>
      <c r="D201" s="113">
        <v>2.6</v>
      </c>
      <c r="E201" s="113">
        <v>0</v>
      </c>
      <c r="F201" s="113" t="s">
        <v>83</v>
      </c>
    </row>
    <row r="202" spans="1:6" ht="31.5">
      <c r="A202" s="28" t="s">
        <v>263</v>
      </c>
      <c r="B202" s="121" t="s">
        <v>264</v>
      </c>
      <c r="C202" s="19" t="s">
        <v>134</v>
      </c>
      <c r="D202" s="113">
        <v>69</v>
      </c>
      <c r="E202" s="113">
        <v>58.1</v>
      </c>
      <c r="F202" s="113">
        <f>E202/D202*100</f>
        <v>84.20289855072464</v>
      </c>
    </row>
    <row r="203" spans="1:6" ht="31.5">
      <c r="A203" s="28" t="s">
        <v>265</v>
      </c>
      <c r="B203" s="121" t="s">
        <v>266</v>
      </c>
      <c r="C203" s="19" t="s">
        <v>134</v>
      </c>
      <c r="D203" s="113">
        <v>417.8</v>
      </c>
      <c r="E203" s="113">
        <v>384.6</v>
      </c>
      <c r="F203" s="113">
        <f>E203/D203*100</f>
        <v>92.05361416945908</v>
      </c>
    </row>
    <row r="204" spans="1:6" ht="47.25">
      <c r="A204" s="28" t="s">
        <v>267</v>
      </c>
      <c r="B204" s="121" t="s">
        <v>268</v>
      </c>
      <c r="C204" s="19" t="s">
        <v>134</v>
      </c>
      <c r="D204" s="113">
        <v>12.5</v>
      </c>
      <c r="E204" s="113">
        <v>7.3</v>
      </c>
      <c r="F204" s="113">
        <f>E204/D204*100</f>
        <v>58.4</v>
      </c>
    </row>
    <row r="205" spans="1:6" ht="15.75">
      <c r="A205" s="28"/>
      <c r="B205" s="121" t="s">
        <v>237</v>
      </c>
      <c r="C205" s="19"/>
      <c r="D205" s="113"/>
      <c r="E205" s="113"/>
      <c r="F205" s="113"/>
    </row>
    <row r="206" spans="1:6" ht="15.75">
      <c r="A206" s="78" t="s">
        <v>29</v>
      </c>
      <c r="B206" s="122" t="s">
        <v>269</v>
      </c>
      <c r="C206" s="27" t="s">
        <v>134</v>
      </c>
      <c r="D206" s="108">
        <f>D175+D179-D187</f>
        <v>0</v>
      </c>
      <c r="E206" s="108">
        <f>E175+E179-E187</f>
        <v>43.29999999999927</v>
      </c>
      <c r="F206" s="108" t="s">
        <v>83</v>
      </c>
    </row>
    <row r="207" spans="1:6" ht="47.25">
      <c r="A207" s="28" t="s">
        <v>161</v>
      </c>
      <c r="B207" s="21" t="s">
        <v>223</v>
      </c>
      <c r="C207" s="19" t="s">
        <v>134</v>
      </c>
      <c r="D207" s="113">
        <v>0</v>
      </c>
      <c r="E207" s="113">
        <v>42.3</v>
      </c>
      <c r="F207" s="113" t="s">
        <v>83</v>
      </c>
    </row>
    <row r="208" spans="1:6" ht="31.5">
      <c r="A208" s="28" t="s">
        <v>163</v>
      </c>
      <c r="B208" s="21" t="s">
        <v>224</v>
      </c>
      <c r="C208" s="19" t="s">
        <v>134</v>
      </c>
      <c r="D208" s="113">
        <v>0</v>
      </c>
      <c r="E208" s="113">
        <v>1</v>
      </c>
      <c r="F208" s="113" t="s">
        <v>83</v>
      </c>
    </row>
    <row r="209" spans="1:6" ht="15.75">
      <c r="A209" s="28" t="s">
        <v>165</v>
      </c>
      <c r="B209" s="21" t="s">
        <v>225</v>
      </c>
      <c r="C209" s="19" t="s">
        <v>134</v>
      </c>
      <c r="D209" s="113">
        <v>0</v>
      </c>
      <c r="E209" s="113">
        <v>0</v>
      </c>
      <c r="F209" s="113" t="s">
        <v>83</v>
      </c>
    </row>
    <row r="210" ht="15.75">
      <c r="A210" s="26"/>
    </row>
    <row r="211" spans="1:6" ht="16.5" customHeight="1">
      <c r="A211" s="139" t="s">
        <v>270</v>
      </c>
      <c r="B211" s="139"/>
      <c r="C211" s="139"/>
      <c r="D211" s="139"/>
      <c r="E211" s="139"/>
      <c r="F211" s="139"/>
    </row>
    <row r="212" spans="1:6" ht="11.25" customHeight="1">
      <c r="A212" s="123"/>
      <c r="B212" s="123"/>
      <c r="C212" s="123"/>
      <c r="D212" s="123"/>
      <c r="E212" s="123"/>
      <c r="F212" s="123"/>
    </row>
    <row r="213" spans="1:6" ht="40.5" customHeight="1">
      <c r="A213" s="27" t="s">
        <v>56</v>
      </c>
      <c r="B213" s="153" t="s">
        <v>91</v>
      </c>
      <c r="C213" s="153"/>
      <c r="D213" s="27" t="s">
        <v>218</v>
      </c>
      <c r="E213" s="27" t="s">
        <v>271</v>
      </c>
      <c r="F213" s="27" t="s">
        <v>272</v>
      </c>
    </row>
    <row r="214" spans="1:6" s="13" customFormat="1" ht="14.25" customHeight="1">
      <c r="A214" s="51">
        <v>1</v>
      </c>
      <c r="B214" s="175">
        <v>2</v>
      </c>
      <c r="C214" s="175"/>
      <c r="D214" s="51">
        <v>3</v>
      </c>
      <c r="E214" s="51">
        <v>4</v>
      </c>
      <c r="F214" s="51">
        <v>5</v>
      </c>
    </row>
    <row r="215" spans="1:6" ht="30" customHeight="1">
      <c r="A215" s="28" t="s">
        <v>21</v>
      </c>
      <c r="B215" s="146" t="s">
        <v>273</v>
      </c>
      <c r="C215" s="146"/>
      <c r="D215" s="19" t="s">
        <v>274</v>
      </c>
      <c r="E215" s="53">
        <v>1541.4</v>
      </c>
      <c r="F215" s="53">
        <v>1573.7</v>
      </c>
    </row>
    <row r="216" spans="1:6" ht="36" customHeight="1">
      <c r="A216" s="28" t="s">
        <v>60</v>
      </c>
      <c r="B216" s="146" t="s">
        <v>275</v>
      </c>
      <c r="C216" s="146"/>
      <c r="D216" s="19" t="s">
        <v>274</v>
      </c>
      <c r="E216" s="53">
        <v>631</v>
      </c>
      <c r="F216" s="53">
        <v>631</v>
      </c>
    </row>
    <row r="217" spans="1:6" ht="34.5" customHeight="1">
      <c r="A217" s="28" t="s">
        <v>62</v>
      </c>
      <c r="B217" s="146" t="s">
        <v>276</v>
      </c>
      <c r="C217" s="146"/>
      <c r="D217" s="19" t="s">
        <v>274</v>
      </c>
      <c r="E217" s="53">
        <v>717.8</v>
      </c>
      <c r="F217" s="53">
        <v>750</v>
      </c>
    </row>
    <row r="218" spans="1:6" ht="33" customHeight="1">
      <c r="A218" s="28" t="s">
        <v>27</v>
      </c>
      <c r="B218" s="146" t="s">
        <v>277</v>
      </c>
      <c r="C218" s="146"/>
      <c r="D218" s="19" t="s">
        <v>278</v>
      </c>
      <c r="E218" s="22">
        <v>3</v>
      </c>
      <c r="F218" s="22">
        <v>3</v>
      </c>
    </row>
    <row r="219" spans="1:6" ht="45" customHeight="1">
      <c r="A219" s="28" t="s">
        <v>29</v>
      </c>
      <c r="B219" s="146" t="s">
        <v>279</v>
      </c>
      <c r="C219" s="146"/>
      <c r="D219" s="19" t="s">
        <v>280</v>
      </c>
      <c r="E219" s="86">
        <v>535.64</v>
      </c>
      <c r="F219" s="86">
        <v>535.64</v>
      </c>
    </row>
    <row r="220" spans="1:6" ht="34.5" customHeight="1">
      <c r="A220" s="28" t="s">
        <v>161</v>
      </c>
      <c r="B220" s="146" t="s">
        <v>281</v>
      </c>
      <c r="C220" s="146"/>
      <c r="D220" s="19" t="s">
        <v>280</v>
      </c>
      <c r="E220" s="86">
        <v>73.45</v>
      </c>
      <c r="F220" s="86">
        <v>89.47</v>
      </c>
    </row>
    <row r="221" ht="15.75"/>
    <row r="222" ht="15.75"/>
    <row r="223" spans="1:5" ht="15.75">
      <c r="A223" s="124" t="s">
        <v>282</v>
      </c>
      <c r="C223" s="125"/>
      <c r="D223" s="176" t="s">
        <v>283</v>
      </c>
      <c r="E223" s="176"/>
    </row>
    <row r="224" spans="3:5" ht="15.75">
      <c r="C224" s="126" t="s">
        <v>284</v>
      </c>
      <c r="D224" s="177" t="s">
        <v>7</v>
      </c>
      <c r="E224" s="177"/>
    </row>
    <row r="225" ht="15.75"/>
    <row r="226" ht="15.75"/>
    <row r="227" spans="1:5" ht="41.25" customHeight="1">
      <c r="A227" s="178" t="s">
        <v>285</v>
      </c>
      <c r="B227" s="178"/>
      <c r="C227" s="127"/>
      <c r="D227" s="176" t="s">
        <v>286</v>
      </c>
      <c r="E227" s="176"/>
    </row>
    <row r="228" spans="1:5" ht="15.75">
      <c r="A228" s="179" t="s">
        <v>287</v>
      </c>
      <c r="B228" s="179"/>
      <c r="C228" s="126" t="s">
        <v>284</v>
      </c>
      <c r="D228" s="177" t="s">
        <v>7</v>
      </c>
      <c r="E228" s="177"/>
    </row>
    <row r="230" ht="15.75">
      <c r="A230" s="1" t="s">
        <v>288</v>
      </c>
    </row>
  </sheetData>
  <sheetProtection selectLockedCells="1" selectUnlockedCells="1"/>
  <mergeCells count="164">
    <mergeCell ref="D224:E224"/>
    <mergeCell ref="A227:B227"/>
    <mergeCell ref="D227:E227"/>
    <mergeCell ref="A228:B228"/>
    <mergeCell ref="D228:E228"/>
    <mergeCell ref="B218:C218"/>
    <mergeCell ref="B219:C219"/>
    <mergeCell ref="B220:C220"/>
    <mergeCell ref="D223:E223"/>
    <mergeCell ref="B214:C214"/>
    <mergeCell ref="B215:C215"/>
    <mergeCell ref="B216:C216"/>
    <mergeCell ref="B217:C217"/>
    <mergeCell ref="A160:F160"/>
    <mergeCell ref="A172:F172"/>
    <mergeCell ref="A211:F211"/>
    <mergeCell ref="B213:C213"/>
    <mergeCell ref="B157:C157"/>
    <mergeCell ref="E157:F157"/>
    <mergeCell ref="B158:C158"/>
    <mergeCell ref="E158:F158"/>
    <mergeCell ref="B152:C152"/>
    <mergeCell ref="A154:F154"/>
    <mergeCell ref="B156:C156"/>
    <mergeCell ref="E156:F156"/>
    <mergeCell ref="B148:C148"/>
    <mergeCell ref="B149:C149"/>
    <mergeCell ref="B150:C150"/>
    <mergeCell ref="B151:C151"/>
    <mergeCell ref="B144:C144"/>
    <mergeCell ref="B145:C145"/>
    <mergeCell ref="B146:C146"/>
    <mergeCell ref="B147:C147"/>
    <mergeCell ref="B140:C140"/>
    <mergeCell ref="B141:C141"/>
    <mergeCell ref="B142:C142"/>
    <mergeCell ref="B143:C143"/>
    <mergeCell ref="C136:D136"/>
    <mergeCell ref="E136:F136"/>
    <mergeCell ref="A138:F138"/>
    <mergeCell ref="D139:E139"/>
    <mergeCell ref="C134:D134"/>
    <mergeCell ref="E134:F134"/>
    <mergeCell ref="C135:D135"/>
    <mergeCell ref="E135:F135"/>
    <mergeCell ref="C128:F128"/>
    <mergeCell ref="A130:F130"/>
    <mergeCell ref="A132:A133"/>
    <mergeCell ref="B132:B133"/>
    <mergeCell ref="C132:F132"/>
    <mergeCell ref="C133:D133"/>
    <mergeCell ref="E133:F133"/>
    <mergeCell ref="E90:F90"/>
    <mergeCell ref="A96:F96"/>
    <mergeCell ref="A97:B97"/>
    <mergeCell ref="A99:F99"/>
    <mergeCell ref="A90:A91"/>
    <mergeCell ref="B90:B91"/>
    <mergeCell ref="C90:C91"/>
    <mergeCell ref="D90:D91"/>
    <mergeCell ref="C83:F83"/>
    <mergeCell ref="C84:F84"/>
    <mergeCell ref="A86:F86"/>
    <mergeCell ref="A88:F88"/>
    <mergeCell ref="C79:F79"/>
    <mergeCell ref="C80:F80"/>
    <mergeCell ref="C81:F81"/>
    <mergeCell ref="C82:F82"/>
    <mergeCell ref="C74:D74"/>
    <mergeCell ref="E74:F74"/>
    <mergeCell ref="A76:F76"/>
    <mergeCell ref="C78:F78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E60:F60"/>
    <mergeCell ref="E61:F61"/>
    <mergeCell ref="A63:F63"/>
    <mergeCell ref="C65:D65"/>
    <mergeCell ref="E65:F65"/>
    <mergeCell ref="A55:F55"/>
    <mergeCell ref="E57:F57"/>
    <mergeCell ref="E58:F58"/>
    <mergeCell ref="E59:F59"/>
    <mergeCell ref="B52:D52"/>
    <mergeCell ref="E52:F52"/>
    <mergeCell ref="B53:D53"/>
    <mergeCell ref="E53:F53"/>
    <mergeCell ref="A48:F48"/>
    <mergeCell ref="B50:D50"/>
    <mergeCell ref="E50:F50"/>
    <mergeCell ref="B51:D51"/>
    <mergeCell ref="E51:F51"/>
    <mergeCell ref="B43:F43"/>
    <mergeCell ref="B44:F44"/>
    <mergeCell ref="B45:F45"/>
    <mergeCell ref="B46:F46"/>
    <mergeCell ref="B39:F39"/>
    <mergeCell ref="A40:F40"/>
    <mergeCell ref="B41:F41"/>
    <mergeCell ref="B42:F42"/>
    <mergeCell ref="A35:F35"/>
    <mergeCell ref="B36:F36"/>
    <mergeCell ref="B37:F37"/>
    <mergeCell ref="B38:F38"/>
    <mergeCell ref="B30:C30"/>
    <mergeCell ref="D30:F30"/>
    <mergeCell ref="A32:F32"/>
    <mergeCell ref="B34:F34"/>
    <mergeCell ref="B28:C28"/>
    <mergeCell ref="D28:F28"/>
    <mergeCell ref="B29:C29"/>
    <mergeCell ref="D29:F29"/>
    <mergeCell ref="B26:C26"/>
    <mergeCell ref="D26:F26"/>
    <mergeCell ref="B27:C27"/>
    <mergeCell ref="D27:F27"/>
    <mergeCell ref="B24:C24"/>
    <mergeCell ref="D24:F24"/>
    <mergeCell ref="B25:C25"/>
    <mergeCell ref="D25:F25"/>
    <mergeCell ref="B22:C22"/>
    <mergeCell ref="D22:F22"/>
    <mergeCell ref="B23:C23"/>
    <mergeCell ref="D23:F23"/>
    <mergeCell ref="B20:C20"/>
    <mergeCell ref="D20:F20"/>
    <mergeCell ref="B21:C21"/>
    <mergeCell ref="D21:F21"/>
    <mergeCell ref="A14:F14"/>
    <mergeCell ref="A16:F16"/>
    <mergeCell ref="A17:F17"/>
    <mergeCell ref="B19:C19"/>
    <mergeCell ref="D19:F19"/>
    <mergeCell ref="A10:F10"/>
    <mergeCell ref="A11:F11"/>
    <mergeCell ref="A12:F12"/>
    <mergeCell ref="A13:F13"/>
    <mergeCell ref="E6:F6"/>
    <mergeCell ref="A7:B7"/>
    <mergeCell ref="D7:F7"/>
    <mergeCell ref="A8:B8"/>
    <mergeCell ref="D8:F8"/>
    <mergeCell ref="A3:B3"/>
    <mergeCell ref="E3:F3"/>
    <mergeCell ref="E4:F4"/>
    <mergeCell ref="D5:F5"/>
    <mergeCell ref="A1:B1"/>
    <mergeCell ref="D1:F1"/>
    <mergeCell ref="A2:B2"/>
    <mergeCell ref="D2:F2"/>
  </mergeCells>
  <hyperlinks>
    <hyperlink ref="D29" r:id="rId1" display="ibresi@press.cap.ru"/>
  </hyperlinks>
  <printOptions/>
  <pageMargins left="0.9840277777777777" right="0.2361111111111111" top="0.7479166666666667" bottom="0.5902777777777778" header="0.5118055555555555" footer="0.5118055555555555"/>
  <pageSetup horizontalDpi="300" verticalDpi="300" orientation="portrait" paperSize="9" scale="65" r:id="rId3"/>
  <rowBreaks count="5" manualBreakCount="5">
    <brk id="47" max="255" man="1"/>
    <brk id="75" max="255" man="1"/>
    <brk id="113" max="255" man="1"/>
    <brk id="150" max="255" man="1"/>
    <brk id="18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dcterms:created xsi:type="dcterms:W3CDTF">2021-03-10T12:07:00Z</dcterms:created>
  <dcterms:modified xsi:type="dcterms:W3CDTF">2021-03-10T12:07:00Z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